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RECAP" sheetId="1" r:id="rId1"/>
    <sheet name="IMPORT" sheetId="2" r:id="rId2"/>
    <sheet name="EXPORT" sheetId="3" r:id="rId3"/>
  </sheets>
  <definedNames>
    <definedName name="_xlnm.Print_Area" localSheetId="1">'IMPORT'!$A:$K</definedName>
    <definedName name="_xlnm.Print_Area" localSheetId="0">'RECAP'!$A$1:$K$44</definedName>
  </definedNames>
  <calcPr fullCalcOnLoad="1" refMode="R1C1"/>
</workbook>
</file>

<file path=xl/sharedStrings.xml><?xml version="1.0" encoding="utf-8"?>
<sst xmlns="http://schemas.openxmlformats.org/spreadsheetml/2006/main" count="208" uniqueCount="83">
  <si>
    <t>Centre Professionnel des Lubrifiants</t>
  </si>
  <si>
    <t>(en tonnes)</t>
  </si>
  <si>
    <t xml:space="preserve"> I A1</t>
  </si>
  <si>
    <t xml:space="preserve"> Packages moteurs 2 temps</t>
  </si>
  <si>
    <t xml:space="preserve"> I A2</t>
  </si>
  <si>
    <t xml:space="preserve"> Packages moteurs Marine</t>
  </si>
  <si>
    <t xml:space="preserve"> I A3</t>
  </si>
  <si>
    <t xml:space="preserve"> Packages moteurs autres</t>
  </si>
  <si>
    <t xml:space="preserve"> I B1</t>
  </si>
  <si>
    <t xml:space="preserve"> Packages engrenages auto</t>
  </si>
  <si>
    <t xml:space="preserve"> I B2</t>
  </si>
  <si>
    <t xml:space="preserve"> Packages engrenages industriels</t>
  </si>
  <si>
    <t xml:space="preserve"> I C</t>
  </si>
  <si>
    <t xml:space="preserve"> Packages transmissions hydrauliques</t>
  </si>
  <si>
    <t xml:space="preserve"> I D</t>
  </si>
  <si>
    <t xml:space="preserve"> Packages transmissions automatiques</t>
  </si>
  <si>
    <t xml:space="preserve"> I E</t>
  </si>
  <si>
    <t xml:space="preserve"> Packages travail métaux</t>
  </si>
  <si>
    <t xml:space="preserve"> I F </t>
  </si>
  <si>
    <t xml:space="preserve"> Packages autres</t>
  </si>
  <si>
    <t xml:space="preserve"> II A1</t>
  </si>
  <si>
    <t xml:space="preserve"> Améliorants V.I. type PMA</t>
  </si>
  <si>
    <t xml:space="preserve"> II A2</t>
  </si>
  <si>
    <t xml:space="preserve"> Améliorants V.I. type OCP</t>
  </si>
  <si>
    <t xml:space="preserve"> II A3</t>
  </si>
  <si>
    <t xml:space="preserve"> Améliorants V.I. type CP mixte</t>
  </si>
  <si>
    <t xml:space="preserve"> II A4</t>
  </si>
  <si>
    <t xml:space="preserve"> Améliorants V.I. autres</t>
  </si>
  <si>
    <t xml:space="preserve"> II B</t>
  </si>
  <si>
    <t xml:space="preserve"> P.P.D.</t>
  </si>
  <si>
    <t xml:space="preserve"> III A</t>
  </si>
  <si>
    <t xml:space="preserve"> Détergents</t>
  </si>
  <si>
    <t xml:space="preserve"> III B</t>
  </si>
  <si>
    <t xml:space="preserve"> Dispersants</t>
  </si>
  <si>
    <t xml:space="preserve"> III C</t>
  </si>
  <si>
    <t xml:space="preserve"> Antioxydants - Antiusure</t>
  </si>
  <si>
    <t xml:space="preserve"> III D</t>
  </si>
  <si>
    <t xml:space="preserve"> Emulsifiants</t>
  </si>
  <si>
    <t xml:space="preserve"> III E</t>
  </si>
  <si>
    <t xml:space="preserve"> Extrême-pression</t>
  </si>
  <si>
    <t xml:space="preserve"> III F</t>
  </si>
  <si>
    <t xml:space="preserve"> Anticorrosion</t>
  </si>
  <si>
    <t xml:space="preserve"> III G</t>
  </si>
  <si>
    <t xml:space="preserve"> Autres additifs</t>
  </si>
  <si>
    <t xml:space="preserve">TOTAL  </t>
  </si>
  <si>
    <t>1 - Importations d'additifs finis réalisées par les fabricants</t>
  </si>
  <si>
    <t xml:space="preserve"> I F</t>
  </si>
  <si>
    <t xml:space="preserve"> Total</t>
  </si>
  <si>
    <t>2 - Autres importations d'additifs</t>
  </si>
  <si>
    <t>Royaume-</t>
  </si>
  <si>
    <t>Uni</t>
  </si>
  <si>
    <t>Autres</t>
  </si>
  <si>
    <t>Pays</t>
  </si>
  <si>
    <t>Total</t>
  </si>
  <si>
    <t>Océanie</t>
  </si>
  <si>
    <t>Amérique</t>
  </si>
  <si>
    <t>Asie</t>
  </si>
  <si>
    <t>Moyen-</t>
  </si>
  <si>
    <t>Orient</t>
  </si>
  <si>
    <t>Afrique</t>
  </si>
  <si>
    <t>du Nord</t>
  </si>
  <si>
    <t>U.E.</t>
  </si>
  <si>
    <t>Suède</t>
  </si>
  <si>
    <t xml:space="preserve"> </t>
  </si>
  <si>
    <t>EXPORTATIONS D'ADDITIFS DE LUBRIFICATION</t>
  </si>
  <si>
    <t>Hongrie</t>
  </si>
  <si>
    <t>Pologne</t>
  </si>
  <si>
    <t>Slovaquie</t>
  </si>
  <si>
    <t>Slovénie</t>
  </si>
  <si>
    <t>Tchèque</t>
  </si>
  <si>
    <t>Rép.</t>
  </si>
  <si>
    <t>Baltes</t>
  </si>
  <si>
    <t>général</t>
  </si>
  <si>
    <t>Espagne</t>
  </si>
  <si>
    <t>(*) une partie des données sont estimées.</t>
  </si>
  <si>
    <t>1 rue François Jacob</t>
  </si>
  <si>
    <t>92500 RUEIL MALMAISON</t>
  </si>
  <si>
    <t xml:space="preserve">Tél : 01 47 52 95 80 </t>
  </si>
  <si>
    <t xml:space="preserve">Tél. :  01 47 52 95 80 </t>
  </si>
  <si>
    <t>Tél. : 01 47 52 95 80</t>
  </si>
  <si>
    <t>UE</t>
  </si>
  <si>
    <t>9 PREMIERS MOIS DE L'ANNEE 2021 (*)</t>
  </si>
  <si>
    <t>n.d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</si>
</sst>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F&quot;;\-#,##0\ &quot;F&quot;"/>
    <numFmt numFmtId="167" formatCode="#,##0\ &quot;F&quot;;[Red]\-#,##0\ &quot;F&quot;"/>
    <numFmt numFmtId="168" formatCode="#,##0.00\ &quot;F&quot;;\-#,##0.00\ &quot;F&quot;"/>
    <numFmt numFmtId="169" formatCode="#,##0.00\ &quot;F&quot;;[Red]\-#,##0.00\ &quot;F&quot;"/>
    <numFmt numFmtId="170" formatCode="_-* #,##0\ &quot;F&quot;_-;\-* #,##0\ &quot;F&quot;_-;_-* &quot;-&quot;\ &quot;F&quot;_-;_-@_-"/>
    <numFmt numFmtId="171" formatCode="_-* #,##0\ _F_-;\-* #,##0\ _F_-;_-* &quot;-&quot;\ _F_-;_-@_-"/>
    <numFmt numFmtId="172" formatCode="_-* #,##0.00\ &quot;F&quot;_-;\-* #,##0.00\ &quot;F&quot;_-;_-* &quot;-&quot;??\ &quot;F&quot;_-;_-@_-"/>
    <numFmt numFmtId="173" formatCode="_-* #,##0.00\ _F_-;\-* #,##0.00\ _F_-;_-* &quot;-&quot;??\ _F_-;_-@_-"/>
    <numFmt numFmtId="174" formatCode="#,##0\ \ "/>
    <numFmt numFmtId="175" formatCode="0,,"/>
    <numFmt numFmtId="176" formatCode="0,,,,,"/>
    <numFmt numFmtId="177" formatCode="#,##0,,,"/>
    <numFmt numFmtId="178" formatCode="\ General"/>
    <numFmt numFmtId="179" formatCode="&quot;Vrai&quot;;&quot;Vrai&quot;;&quot;Faux&quot;"/>
    <numFmt numFmtId="180" formatCode="&quot;Actif&quot;;&quot;Actif&quot;;&quot;Inactif&quot;"/>
  </numFmts>
  <fonts count="5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Helvetica"/>
      <family val="0"/>
    </font>
    <font>
      <sz val="9"/>
      <name val="MS Sans Serif"/>
      <family val="0"/>
    </font>
    <font>
      <b/>
      <u val="single"/>
      <sz val="9"/>
      <name val="MS Sans Serif"/>
      <family val="0"/>
    </font>
    <font>
      <sz val="9"/>
      <name val="Helvetica"/>
      <family val="0"/>
    </font>
    <font>
      <b/>
      <sz val="9"/>
      <name val="Helvetica"/>
      <family val="0"/>
    </font>
    <font>
      <b/>
      <sz val="8"/>
      <name val="Helvetica"/>
      <family val="0"/>
    </font>
    <font>
      <sz val="8"/>
      <name val="Helvetica"/>
      <family val="0"/>
    </font>
    <font>
      <sz val="11"/>
      <name val="Helvetica"/>
      <family val="0"/>
    </font>
    <font>
      <sz val="9"/>
      <name val="Helv"/>
      <family val="0"/>
    </font>
    <font>
      <sz val="9"/>
      <name val="Arial"/>
      <family val="0"/>
    </font>
    <font>
      <b/>
      <sz val="11"/>
      <color indexed="18"/>
      <name val="Helv"/>
      <family val="0"/>
    </font>
    <font>
      <sz val="11"/>
      <color indexed="18"/>
      <name val="Helv"/>
      <family val="0"/>
    </font>
    <font>
      <sz val="10"/>
      <color indexed="18"/>
      <name val="Arial"/>
      <family val="0"/>
    </font>
    <font>
      <sz val="9"/>
      <color indexed="18"/>
      <name val="Arial"/>
      <family val="0"/>
    </font>
    <font>
      <sz val="8"/>
      <name val="Helvetica-Narrow"/>
      <family val="0"/>
    </font>
    <font>
      <b/>
      <sz val="11"/>
      <color indexed="18"/>
      <name val="Helvetica"/>
      <family val="2"/>
    </font>
    <font>
      <sz val="11"/>
      <color indexed="18"/>
      <name val="Helvetica"/>
      <family val="2"/>
    </font>
    <font>
      <sz val="10"/>
      <color indexed="18"/>
      <name val="Helvetica"/>
      <family val="2"/>
    </font>
    <font>
      <sz val="9"/>
      <color indexed="18"/>
      <name val="Helvetica"/>
      <family val="2"/>
    </font>
    <font>
      <u val="single"/>
      <sz val="10"/>
      <color indexed="12"/>
      <name val="Helvetica"/>
      <family val="0"/>
    </font>
    <font>
      <u val="single"/>
      <sz val="10"/>
      <color indexed="36"/>
      <name val="Helvetica"/>
      <family val="0"/>
    </font>
    <font>
      <b/>
      <u val="single"/>
      <sz val="11"/>
      <name val="Helvetica"/>
      <family val="2"/>
    </font>
    <font>
      <b/>
      <sz val="8"/>
      <name val="Helvetica-Narrow"/>
      <family val="0"/>
    </font>
    <font>
      <b/>
      <sz val="10"/>
      <name val="Helvetica"/>
      <family val="0"/>
    </font>
    <font>
      <sz val="8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i/>
      <sz val="9"/>
      <name val="Helvetica"/>
      <family val="0"/>
    </font>
    <font>
      <b/>
      <sz val="8"/>
      <color indexed="8"/>
      <name val="Helvetica"/>
      <family val="0"/>
    </font>
    <font>
      <b/>
      <u val="single"/>
      <sz val="12"/>
      <color indexed="8"/>
      <name val="Helvetica"/>
      <family val="0"/>
    </font>
    <font>
      <b/>
      <u val="single"/>
      <sz val="11"/>
      <color indexed="8"/>
      <name val="Helvetica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3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8" borderId="0" applyNumberFormat="0" applyBorder="0" applyAlignment="0" applyProtection="0"/>
    <xf numFmtId="0" fontId="29" fillId="10" borderId="0" applyNumberFormat="0" applyBorder="0" applyAlignment="0" applyProtection="0"/>
    <xf numFmtId="0" fontId="30" fillId="8" borderId="0" applyNumberFormat="0" applyBorder="0" applyAlignment="0" applyProtection="0"/>
    <xf numFmtId="0" fontId="30" fillId="3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1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2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9" borderId="1" applyNumberFormat="0" applyAlignment="0" applyProtection="0"/>
    <xf numFmtId="0" fontId="33" fillId="0" borderId="2" applyNumberFormat="0" applyFill="0" applyAlignment="0" applyProtection="0"/>
    <xf numFmtId="0" fontId="34" fillId="3" borderId="1" applyNumberFormat="0" applyAlignment="0" applyProtection="0"/>
    <xf numFmtId="0" fontId="35" fillId="17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36" fillId="10" borderId="0" applyNumberFormat="0" applyBorder="0" applyAlignment="0" applyProtection="0"/>
    <xf numFmtId="0" fontId="4" fillId="0" borderId="0">
      <alignment/>
      <protection/>
    </xf>
    <xf numFmtId="0" fontId="0" fillId="5" borderId="3" applyNumberFormat="0" applyFont="0" applyAlignment="0" applyProtection="0"/>
    <xf numFmtId="9" fontId="0" fillId="0" borderId="0" applyFont="0" applyFill="0" applyBorder="0" applyAlignment="0" applyProtection="0"/>
    <xf numFmtId="0" fontId="37" fillId="7" borderId="0" applyNumberFormat="0" applyBorder="0" applyAlignment="0" applyProtection="0"/>
    <xf numFmtId="0" fontId="38" fillId="9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14" borderId="9" applyNumberFormat="0" applyAlignment="0" applyProtection="0"/>
  </cellStyleXfs>
  <cellXfs count="126">
    <xf numFmtId="0" fontId="0" fillId="0" borderId="0" xfId="0" applyAlignment="1">
      <alignment/>
    </xf>
    <xf numFmtId="0" fontId="9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11" xfId="0" applyFont="1" applyBorder="1" applyAlignment="1">
      <alignment horizontal="left"/>
    </xf>
    <xf numFmtId="0" fontId="5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9" fillId="0" borderId="10" xfId="0" applyFont="1" applyBorder="1" applyAlignment="1">
      <alignment/>
    </xf>
    <xf numFmtId="3" fontId="9" fillId="0" borderId="12" xfId="0" applyNumberFormat="1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11" xfId="0" applyFont="1" applyBorder="1" applyAlignment="1">
      <alignment horizontal="right"/>
    </xf>
    <xf numFmtId="0" fontId="9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9" fillId="0" borderId="13" xfId="0" applyFont="1" applyBorder="1" applyAlignment="1">
      <alignment horizontal="center"/>
    </xf>
    <xf numFmtId="0" fontId="8" fillId="0" borderId="11" xfId="0" applyFont="1" applyBorder="1" applyAlignment="1">
      <alignment horizontal="right"/>
    </xf>
    <xf numFmtId="174" fontId="8" fillId="0" borderId="11" xfId="0" applyNumberFormat="1" applyFont="1" applyBorder="1" applyAlignment="1">
      <alignment/>
    </xf>
    <xf numFmtId="0" fontId="7" fillId="0" borderId="14" xfId="0" applyFont="1" applyBorder="1" applyAlignment="1">
      <alignment/>
    </xf>
    <xf numFmtId="0" fontId="8" fillId="0" borderId="17" xfId="0" applyFont="1" applyBorder="1" applyAlignment="1">
      <alignment horizontal="right"/>
    </xf>
    <xf numFmtId="0" fontId="9" fillId="0" borderId="14" xfId="0" applyFont="1" applyBorder="1" applyAlignment="1">
      <alignment/>
    </xf>
    <xf numFmtId="3" fontId="9" fillId="0" borderId="17" xfId="0" applyNumberFormat="1" applyFont="1" applyBorder="1" applyAlignment="1">
      <alignment/>
    </xf>
    <xf numFmtId="174" fontId="8" fillId="0" borderId="18" xfId="0" applyNumberFormat="1" applyFont="1" applyBorder="1" applyAlignment="1">
      <alignment/>
    </xf>
    <xf numFmtId="0" fontId="11" fillId="0" borderId="0" xfId="0" applyFont="1" applyAlignment="1">
      <alignment/>
    </xf>
    <xf numFmtId="0" fontId="0" fillId="0" borderId="17" xfId="0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 horizontal="right"/>
    </xf>
    <xf numFmtId="0" fontId="7" fillId="0" borderId="19" xfId="0" applyFont="1" applyBorder="1" applyAlignment="1">
      <alignment/>
    </xf>
    <xf numFmtId="0" fontId="7" fillId="0" borderId="18" xfId="0" applyFont="1" applyBorder="1" applyAlignment="1">
      <alignment/>
    </xf>
    <xf numFmtId="178" fontId="8" fillId="0" borderId="14" xfId="0" applyNumberFormat="1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3" xfId="0" applyFont="1" applyBorder="1" applyAlignment="1">
      <alignment/>
    </xf>
    <xf numFmtId="174" fontId="10" fillId="0" borderId="18" xfId="0" applyNumberFormat="1" applyFont="1" applyBorder="1" applyAlignment="1">
      <alignment/>
    </xf>
    <xf numFmtId="174" fontId="10" fillId="0" borderId="11" xfId="0" applyNumberFormat="1" applyFont="1" applyBorder="1" applyAlignment="1">
      <alignment/>
    </xf>
    <xf numFmtId="0" fontId="8" fillId="0" borderId="19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0" xfId="0" applyFont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19" xfId="0" applyFont="1" applyBorder="1" applyAlignment="1">
      <alignment/>
    </xf>
    <xf numFmtId="0" fontId="18" fillId="0" borderId="0" xfId="0" applyFont="1" applyAlignment="1">
      <alignment/>
    </xf>
    <xf numFmtId="0" fontId="18" fillId="0" borderId="14" xfId="0" applyFont="1" applyBorder="1" applyAlignment="1">
      <alignment/>
    </xf>
    <xf numFmtId="0" fontId="8" fillId="0" borderId="10" xfId="0" applyFont="1" applyBorder="1" applyAlignment="1">
      <alignment/>
    </xf>
    <xf numFmtId="0" fontId="9" fillId="0" borderId="20" xfId="0" applyFont="1" applyBorder="1" applyAlignment="1">
      <alignment horizontal="center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9" fillId="0" borderId="18" xfId="0" applyFont="1" applyBorder="1" applyAlignment="1">
      <alignment horizontal="center" vertical="center"/>
    </xf>
    <xf numFmtId="0" fontId="18" fillId="0" borderId="10" xfId="0" applyFont="1" applyBorder="1" applyAlignment="1">
      <alignment/>
    </xf>
    <xf numFmtId="0" fontId="18" fillId="0" borderId="21" xfId="0" applyFont="1" applyBorder="1" applyAlignment="1">
      <alignment/>
    </xf>
    <xf numFmtId="0" fontId="18" fillId="0" borderId="20" xfId="0" applyFont="1" applyBorder="1" applyAlignment="1">
      <alignment/>
    </xf>
    <xf numFmtId="0" fontId="26" fillId="0" borderId="10" xfId="0" applyFont="1" applyBorder="1" applyAlignment="1">
      <alignment horizontal="center"/>
    </xf>
    <xf numFmtId="0" fontId="18" fillId="0" borderId="18" xfId="0" applyFont="1" applyBorder="1" applyAlignment="1">
      <alignment/>
    </xf>
    <xf numFmtId="0" fontId="18" fillId="0" borderId="22" xfId="0" applyFont="1" applyBorder="1" applyAlignment="1">
      <alignment/>
    </xf>
    <xf numFmtId="0" fontId="18" fillId="0" borderId="11" xfId="0" applyFont="1" applyBorder="1" applyAlignment="1">
      <alignment/>
    </xf>
    <xf numFmtId="0" fontId="26" fillId="0" borderId="18" xfId="0" applyFont="1" applyBorder="1" applyAlignment="1">
      <alignment horizontal="center"/>
    </xf>
    <xf numFmtId="0" fontId="7" fillId="0" borderId="20" xfId="0" applyFont="1" applyBorder="1" applyAlignment="1">
      <alignment/>
    </xf>
    <xf numFmtId="0" fontId="7" fillId="0" borderId="10" xfId="0" applyFont="1" applyBorder="1" applyAlignment="1">
      <alignment/>
    </xf>
    <xf numFmtId="0" fontId="9" fillId="0" borderId="2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center" vertical="center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174" fontId="7" fillId="0" borderId="0" xfId="0" applyNumberFormat="1" applyFont="1" applyAlignment="1">
      <alignment/>
    </xf>
    <xf numFmtId="0" fontId="7" fillId="0" borderId="22" xfId="0" applyFont="1" applyBorder="1" applyAlignment="1">
      <alignment/>
    </xf>
    <xf numFmtId="0" fontId="46" fillId="0" borderId="0" xfId="0" applyFont="1" applyAlignment="1">
      <alignment/>
    </xf>
    <xf numFmtId="174" fontId="7" fillId="0" borderId="15" xfId="0" applyNumberFormat="1" applyFont="1" applyBorder="1" applyAlignment="1">
      <alignment horizontal="center"/>
    </xf>
    <xf numFmtId="174" fontId="8" fillId="0" borderId="15" xfId="0" applyNumberFormat="1" applyFont="1" applyBorder="1" applyAlignment="1">
      <alignment horizontal="center"/>
    </xf>
    <xf numFmtId="174" fontId="7" fillId="0" borderId="15" xfId="0" applyNumberFormat="1" applyFont="1" applyBorder="1" applyAlignment="1">
      <alignment/>
    </xf>
    <xf numFmtId="174" fontId="7" fillId="0" borderId="12" xfId="0" applyNumberFormat="1" applyFont="1" applyBorder="1" applyAlignment="1">
      <alignment/>
    </xf>
    <xf numFmtId="174" fontId="8" fillId="0" borderId="17" xfId="0" applyNumberFormat="1" applyFont="1" applyBorder="1" applyAlignment="1">
      <alignment/>
    </xf>
    <xf numFmtId="174" fontId="7" fillId="0" borderId="17" xfId="0" applyNumberFormat="1" applyFont="1" applyBorder="1" applyAlignment="1">
      <alignment/>
    </xf>
    <xf numFmtId="174" fontId="7" fillId="0" borderId="13" xfId="0" applyNumberFormat="1" applyFont="1" applyBorder="1" applyAlignment="1">
      <alignment/>
    </xf>
    <xf numFmtId="174" fontId="8" fillId="0" borderId="13" xfId="0" applyNumberFormat="1" applyFont="1" applyBorder="1" applyAlignment="1">
      <alignment/>
    </xf>
    <xf numFmtId="0" fontId="7" fillId="0" borderId="18" xfId="51" applyFont="1" applyBorder="1">
      <alignment/>
      <protection/>
    </xf>
    <xf numFmtId="0" fontId="7" fillId="0" borderId="11" xfId="51" applyFont="1" applyBorder="1">
      <alignment/>
      <protection/>
    </xf>
    <xf numFmtId="0" fontId="7" fillId="0" borderId="0" xfId="51" applyFont="1" applyBorder="1">
      <alignment/>
      <protection/>
    </xf>
    <xf numFmtId="0" fontId="7" fillId="0" borderId="10" xfId="51" applyFont="1" applyBorder="1">
      <alignment/>
      <protection/>
    </xf>
    <xf numFmtId="0" fontId="7" fillId="0" borderId="20" xfId="51" applyFont="1" applyBorder="1">
      <alignment/>
      <protection/>
    </xf>
    <xf numFmtId="174" fontId="10" fillId="0" borderId="13" xfId="51" applyNumberFormat="1" applyFont="1" applyBorder="1">
      <alignment/>
      <protection/>
    </xf>
    <xf numFmtId="174" fontId="9" fillId="0" borderId="13" xfId="51" applyNumberFormat="1" applyFont="1" applyBorder="1">
      <alignment/>
      <protection/>
    </xf>
    <xf numFmtId="174" fontId="10" fillId="0" borderId="18" xfId="51" applyNumberFormat="1" applyFont="1" applyBorder="1">
      <alignment/>
      <protection/>
    </xf>
    <xf numFmtId="174" fontId="10" fillId="0" borderId="11" xfId="51" applyNumberFormat="1" applyFont="1" applyBorder="1">
      <alignment/>
      <protection/>
    </xf>
    <xf numFmtId="174" fontId="10" fillId="0" borderId="0" xfId="51" applyNumberFormat="1" applyFont="1" applyBorder="1">
      <alignment/>
      <protection/>
    </xf>
    <xf numFmtId="174" fontId="10" fillId="0" borderId="0" xfId="51" applyNumberFormat="1" applyFont="1">
      <alignment/>
      <protection/>
    </xf>
    <xf numFmtId="0" fontId="10" fillId="0" borderId="0" xfId="51" applyFont="1" applyBorder="1" applyAlignment="1">
      <alignment horizontal="right"/>
      <protection/>
    </xf>
    <xf numFmtId="174" fontId="9" fillId="0" borderId="14" xfId="51" applyNumberFormat="1" applyFont="1" applyBorder="1">
      <alignment/>
      <protection/>
    </xf>
    <xf numFmtId="174" fontId="10" fillId="0" borderId="10" xfId="51" applyNumberFormat="1" applyFont="1" applyBorder="1">
      <alignment/>
      <protection/>
    </xf>
    <xf numFmtId="178" fontId="8" fillId="0" borderId="13" xfId="0" applyNumberFormat="1" applyFont="1" applyBorder="1" applyAlignment="1">
      <alignment/>
    </xf>
    <xf numFmtId="174" fontId="10" fillId="0" borderId="17" xfId="0" applyNumberFormat="1" applyFont="1" applyBorder="1" applyAlignment="1">
      <alignment/>
    </xf>
    <xf numFmtId="174" fontId="10" fillId="0" borderId="22" xfId="0" applyNumberFormat="1" applyFont="1" applyBorder="1" applyAlignment="1">
      <alignment/>
    </xf>
    <xf numFmtId="174" fontId="10" fillId="0" borderId="13" xfId="0" applyNumberFormat="1" applyFont="1" applyBorder="1" applyAlignment="1">
      <alignment/>
    </xf>
    <xf numFmtId="174" fontId="10" fillId="0" borderId="0" xfId="0" applyNumberFormat="1" applyFont="1" applyAlignment="1">
      <alignment/>
    </xf>
    <xf numFmtId="174" fontId="10" fillId="0" borderId="10" xfId="0" applyNumberFormat="1" applyFont="1" applyBorder="1" applyAlignment="1">
      <alignment/>
    </xf>
    <xf numFmtId="174" fontId="9" fillId="0" borderId="13" xfId="0" applyNumberFormat="1" applyFont="1" applyBorder="1" applyAlignment="1">
      <alignment/>
    </xf>
    <xf numFmtId="174" fontId="9" fillId="0" borderId="17" xfId="0" applyNumberFormat="1" applyFont="1" applyBorder="1" applyAlignment="1">
      <alignment/>
    </xf>
    <xf numFmtId="174" fontId="9" fillId="0" borderId="17" xfId="0" applyNumberFormat="1" applyFont="1" applyBorder="1" applyAlignment="1">
      <alignment/>
    </xf>
    <xf numFmtId="174" fontId="10" fillId="0" borderId="14" xfId="51" applyNumberFormat="1" applyFont="1" applyBorder="1">
      <alignment/>
      <protection/>
    </xf>
    <xf numFmtId="174" fontId="9" fillId="0" borderId="18" xfId="51" applyNumberFormat="1" applyFont="1" applyBorder="1">
      <alignment/>
      <protection/>
    </xf>
    <xf numFmtId="0" fontId="9" fillId="0" borderId="10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0" xfId="51" applyFont="1" applyBorder="1" applyAlignment="1">
      <alignment horizontal="center"/>
      <protection/>
    </xf>
    <xf numFmtId="0" fontId="9" fillId="0" borderId="18" xfId="51" applyFont="1" applyBorder="1" applyAlignment="1">
      <alignment horizontal="center"/>
      <protection/>
    </xf>
    <xf numFmtId="0" fontId="9" fillId="0" borderId="10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9" fillId="0" borderId="10" xfId="51" applyFont="1" applyBorder="1" applyAlignment="1">
      <alignment horizontal="center" vertical="center"/>
      <protection/>
    </xf>
    <xf numFmtId="0" fontId="0" fillId="0" borderId="18" xfId="0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25" fillId="0" borderId="0" xfId="0" applyFont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t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5">
    <dxf>
      <fill>
        <patternFill>
          <bgColor rgb="FFF2F2F2"/>
        </patternFill>
      </fill>
    </dxf>
    <dxf>
      <fill>
        <patternFill>
          <bgColor rgb="FFFFFFFF"/>
        </patternFill>
      </fill>
    </dxf>
    <dxf>
      <font>
        <b/>
        <i val="0"/>
        <color rgb="FF000000"/>
      </font>
      <fill>
        <patternFill>
          <bgColor indexed="65"/>
        </patternFill>
      </fill>
    </dxf>
    <dxf>
      <font>
        <b/>
        <i val="0"/>
        <color rgb="FF000000"/>
      </font>
      <fill>
        <patternFill>
          <bgColor indexed="65"/>
        </patternFill>
      </fill>
    </dxf>
    <dxf>
      <border>
        <left style="thin">
          <color rgb="FFB3B3B3"/>
        </left>
        <right style="thin">
          <color rgb="FFB3B3B3"/>
        </right>
        <top style="thin">
          <color rgb="FFB3B3B3"/>
        </top>
        <bottom style="thin">
          <color rgb="FFB3B3B3"/>
        </bottom>
      </border>
    </dxf>
  </dxfs>
  <tableStyles count="1" defaultTableStyle="TableStyleMedium2" defaultPivotStyle="PivotStyleLight16">
    <tableStyle name="Sage Pivot Table Style" count="5">
      <tableStyleElement type="wholeTable" dxfId="4"/>
      <tableStyleElement type="headerRow" dxfId="3"/>
      <tableStyleElement type="totalRow" dxfId="2"/>
      <tableStyleElement type="firstRowStripe" dxfId="1"/>
      <tableStyleElement type="secondRowStrip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11</xdr:row>
      <xdr:rowOff>0</xdr:rowOff>
    </xdr:from>
    <xdr:to>
      <xdr:col>2</xdr:col>
      <xdr:colOff>781050</xdr:colOff>
      <xdr:row>11</xdr:row>
      <xdr:rowOff>0</xdr:rowOff>
    </xdr:to>
    <xdr:sp>
      <xdr:nvSpPr>
        <xdr:cNvPr id="1" name="Texte 3"/>
        <xdr:cNvSpPr txBox="1">
          <a:spLocks noChangeArrowheads="1"/>
        </xdr:cNvSpPr>
      </xdr:nvSpPr>
      <xdr:spPr>
        <a:xfrm>
          <a:off x="2505075" y="1771650"/>
          <a:ext cx="771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Ventes sur le marché intérieur des fabricants</a:t>
          </a:r>
        </a:p>
      </xdr:txBody>
    </xdr:sp>
    <xdr:clientData/>
  </xdr:twoCellAnchor>
  <xdr:twoCellAnchor>
    <xdr:from>
      <xdr:col>3</xdr:col>
      <xdr:colOff>9525</xdr:colOff>
      <xdr:row>11</xdr:row>
      <xdr:rowOff>0</xdr:rowOff>
    </xdr:from>
    <xdr:to>
      <xdr:col>4</xdr:col>
      <xdr:colOff>9525</xdr:colOff>
      <xdr:row>11</xdr:row>
      <xdr:rowOff>0</xdr:rowOff>
    </xdr:to>
    <xdr:sp>
      <xdr:nvSpPr>
        <xdr:cNvPr id="2" name="Texte 4"/>
        <xdr:cNvSpPr txBox="1">
          <a:spLocks noChangeArrowheads="1"/>
        </xdr:cNvSpPr>
      </xdr:nvSpPr>
      <xdr:spPr>
        <a:xfrm>
          <a:off x="3305175" y="1771650"/>
          <a:ext cx="8001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Autres ventes sur le marché intérieur</a:t>
          </a:r>
        </a:p>
      </xdr:txBody>
    </xdr:sp>
    <xdr:clientData/>
  </xdr:twoCellAnchor>
  <xdr:twoCellAnchor>
    <xdr:from>
      <xdr:col>4</xdr:col>
      <xdr:colOff>0</xdr:colOff>
      <xdr:row>11</xdr:row>
      <xdr:rowOff>0</xdr:rowOff>
    </xdr:from>
    <xdr:to>
      <xdr:col>4</xdr:col>
      <xdr:colOff>790575</xdr:colOff>
      <xdr:row>11</xdr:row>
      <xdr:rowOff>0</xdr:rowOff>
    </xdr:to>
    <xdr:sp>
      <xdr:nvSpPr>
        <xdr:cNvPr id="3" name="Texte 5"/>
        <xdr:cNvSpPr txBox="1">
          <a:spLocks noChangeArrowheads="1"/>
        </xdr:cNvSpPr>
      </xdr:nvSpPr>
      <xdr:spPr>
        <a:xfrm>
          <a:off x="4095750" y="1771650"/>
          <a:ext cx="790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Total marché intérieur 
</a:t>
          </a:r>
          <a:r>
            <a:rPr lang="en-US" cap="none" sz="800" b="1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(1) + (2)</a:t>
          </a:r>
        </a:p>
      </xdr:txBody>
    </xdr:sp>
    <xdr:clientData/>
  </xdr:twoCellAnchor>
  <xdr:twoCellAnchor>
    <xdr:from>
      <xdr:col>5</xdr:col>
      <xdr:colOff>9525</xdr:colOff>
      <xdr:row>11</xdr:row>
      <xdr:rowOff>0</xdr:rowOff>
    </xdr:from>
    <xdr:to>
      <xdr:col>5</xdr:col>
      <xdr:colOff>781050</xdr:colOff>
      <xdr:row>11</xdr:row>
      <xdr:rowOff>0</xdr:rowOff>
    </xdr:to>
    <xdr:sp>
      <xdr:nvSpPr>
        <xdr:cNvPr id="4" name="Texte 6"/>
        <xdr:cNvSpPr txBox="1">
          <a:spLocks noChangeArrowheads="1"/>
        </xdr:cNvSpPr>
      </xdr:nvSpPr>
      <xdr:spPr>
        <a:xfrm>
          <a:off x="4905375" y="1771650"/>
          <a:ext cx="771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Exportations</a:t>
          </a:r>
        </a:p>
      </xdr:txBody>
    </xdr:sp>
    <xdr:clientData/>
  </xdr:twoCellAnchor>
  <xdr:twoCellAnchor>
    <xdr:from>
      <xdr:col>6</xdr:col>
      <xdr:colOff>9525</xdr:colOff>
      <xdr:row>11</xdr:row>
      <xdr:rowOff>0</xdr:rowOff>
    </xdr:from>
    <xdr:to>
      <xdr:col>6</xdr:col>
      <xdr:colOff>781050</xdr:colOff>
      <xdr:row>11</xdr:row>
      <xdr:rowOff>0</xdr:rowOff>
    </xdr:to>
    <xdr:sp>
      <xdr:nvSpPr>
        <xdr:cNvPr id="5" name="Texte 7"/>
        <xdr:cNvSpPr txBox="1">
          <a:spLocks noChangeArrowheads="1"/>
        </xdr:cNvSpPr>
      </xdr:nvSpPr>
      <xdr:spPr>
        <a:xfrm>
          <a:off x="5705475" y="1771650"/>
          <a:ext cx="771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Total des ventes des fabricants
</a:t>
          </a:r>
          <a:r>
            <a:rPr lang="en-US" cap="none" sz="800" b="1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(1) + (4)</a:t>
          </a:r>
        </a:p>
      </xdr:txBody>
    </xdr:sp>
    <xdr:clientData/>
  </xdr:twoCellAnchor>
  <xdr:twoCellAnchor>
    <xdr:from>
      <xdr:col>7</xdr:col>
      <xdr:colOff>19050</xdr:colOff>
      <xdr:row>11</xdr:row>
      <xdr:rowOff>0</xdr:rowOff>
    </xdr:from>
    <xdr:to>
      <xdr:col>7</xdr:col>
      <xdr:colOff>790575</xdr:colOff>
      <xdr:row>11</xdr:row>
      <xdr:rowOff>0</xdr:rowOff>
    </xdr:to>
    <xdr:sp>
      <xdr:nvSpPr>
        <xdr:cNvPr id="6" name="Texte 8"/>
        <xdr:cNvSpPr txBox="1">
          <a:spLocks noChangeArrowheads="1"/>
        </xdr:cNvSpPr>
      </xdr:nvSpPr>
      <xdr:spPr>
        <a:xfrm>
          <a:off x="6515100" y="1771650"/>
          <a:ext cx="771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Importations d'additifs finis des fabricants</a:t>
          </a:r>
        </a:p>
      </xdr:txBody>
    </xdr:sp>
    <xdr:clientData/>
  </xdr:twoCellAnchor>
  <xdr:twoCellAnchor>
    <xdr:from>
      <xdr:col>8</xdr:col>
      <xdr:colOff>9525</xdr:colOff>
      <xdr:row>11</xdr:row>
      <xdr:rowOff>0</xdr:rowOff>
    </xdr:from>
    <xdr:to>
      <xdr:col>8</xdr:col>
      <xdr:colOff>781050</xdr:colOff>
      <xdr:row>11</xdr:row>
      <xdr:rowOff>0</xdr:rowOff>
    </xdr:to>
    <xdr:sp>
      <xdr:nvSpPr>
        <xdr:cNvPr id="7" name="Texte 9"/>
        <xdr:cNvSpPr txBox="1">
          <a:spLocks noChangeArrowheads="1"/>
        </xdr:cNvSpPr>
      </xdr:nvSpPr>
      <xdr:spPr>
        <a:xfrm>
          <a:off x="7305675" y="1771650"/>
          <a:ext cx="771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Production française
</a:t>
          </a:r>
          <a:r>
            <a:rPr lang="en-US" cap="none" sz="800" b="1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(5) - (6)</a:t>
          </a:r>
        </a:p>
      </xdr:txBody>
    </xdr:sp>
    <xdr:clientData/>
  </xdr:twoCellAnchor>
  <xdr:twoCellAnchor>
    <xdr:from>
      <xdr:col>9</xdr:col>
      <xdr:colOff>0</xdr:colOff>
      <xdr:row>11</xdr:row>
      <xdr:rowOff>0</xdr:rowOff>
    </xdr:from>
    <xdr:to>
      <xdr:col>9</xdr:col>
      <xdr:colOff>790575</xdr:colOff>
      <xdr:row>11</xdr:row>
      <xdr:rowOff>0</xdr:rowOff>
    </xdr:to>
    <xdr:sp>
      <xdr:nvSpPr>
        <xdr:cNvPr id="8" name="Texte 10"/>
        <xdr:cNvSpPr txBox="1">
          <a:spLocks noChangeArrowheads="1"/>
        </xdr:cNvSpPr>
      </xdr:nvSpPr>
      <xdr:spPr>
        <a:xfrm>
          <a:off x="8096250" y="1771650"/>
          <a:ext cx="7905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Importations totales d'additifs finis
</a:t>
          </a:r>
          <a:r>
            <a:rPr lang="en-US" cap="none" sz="800" b="1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(6) + (2)</a:t>
          </a:r>
        </a:p>
      </xdr:txBody>
    </xdr:sp>
    <xdr:clientData/>
  </xdr:twoCellAnchor>
  <xdr:twoCellAnchor>
    <xdr:from>
      <xdr:col>10</xdr:col>
      <xdr:colOff>9525</xdr:colOff>
      <xdr:row>11</xdr:row>
      <xdr:rowOff>0</xdr:rowOff>
    </xdr:from>
    <xdr:to>
      <xdr:col>10</xdr:col>
      <xdr:colOff>781050</xdr:colOff>
      <xdr:row>11</xdr:row>
      <xdr:rowOff>0</xdr:rowOff>
    </xdr:to>
    <xdr:sp>
      <xdr:nvSpPr>
        <xdr:cNvPr id="9" name="Texte 11"/>
        <xdr:cNvSpPr txBox="1">
          <a:spLocks noChangeArrowheads="1"/>
        </xdr:cNvSpPr>
      </xdr:nvSpPr>
      <xdr:spPr>
        <a:xfrm>
          <a:off x="8924925" y="1771650"/>
          <a:ext cx="7715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Importations d'additifs matières premières (*)</a:t>
          </a:r>
        </a:p>
      </xdr:txBody>
    </xdr:sp>
    <xdr:clientData/>
  </xdr:twoCellAnchor>
  <xdr:twoCellAnchor>
    <xdr:from>
      <xdr:col>0</xdr:col>
      <xdr:colOff>0</xdr:colOff>
      <xdr:row>5</xdr:row>
      <xdr:rowOff>9525</xdr:rowOff>
    </xdr:from>
    <xdr:to>
      <xdr:col>10</xdr:col>
      <xdr:colOff>771525</xdr:colOff>
      <xdr:row>9</xdr:row>
      <xdr:rowOff>142875</xdr:rowOff>
    </xdr:to>
    <xdr:sp>
      <xdr:nvSpPr>
        <xdr:cNvPr id="10" name="Texte 12"/>
        <xdr:cNvSpPr txBox="1">
          <a:spLocks noChangeArrowheads="1"/>
        </xdr:cNvSpPr>
      </xdr:nvSpPr>
      <xdr:spPr>
        <a:xfrm>
          <a:off x="0" y="828675"/>
          <a:ext cx="968692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sng" baseline="0">
              <a:solidFill>
                <a:srgbClr val="000000"/>
              </a:solidFill>
            </a:rPr>
            <a:t>ADDITIFS DE LUBRIFICATION - STATISTIQUES  DES 9 PREMIERS MOIS DE L'ANNEE 2021 (*)
</a:t>
          </a:r>
        </a:p>
      </xdr:txBody>
    </xdr:sp>
    <xdr:clientData/>
  </xdr:twoCellAnchor>
  <xdr:twoCellAnchor>
    <xdr:from>
      <xdr:col>0</xdr:col>
      <xdr:colOff>19050</xdr:colOff>
      <xdr:row>10</xdr:row>
      <xdr:rowOff>133350</xdr:rowOff>
    </xdr:from>
    <xdr:to>
      <xdr:col>2</xdr:col>
      <xdr:colOff>9525</xdr:colOff>
      <xdr:row>16</xdr:row>
      <xdr:rowOff>9525</xdr:rowOff>
    </xdr:to>
    <xdr:sp>
      <xdr:nvSpPr>
        <xdr:cNvPr id="11" name="Texte 2"/>
        <xdr:cNvSpPr txBox="1">
          <a:spLocks noChangeArrowheads="1"/>
        </xdr:cNvSpPr>
      </xdr:nvSpPr>
      <xdr:spPr>
        <a:xfrm>
          <a:off x="19050" y="1752600"/>
          <a:ext cx="2486025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Qualités</a:t>
          </a:r>
        </a:p>
      </xdr:txBody>
    </xdr:sp>
    <xdr:clientData/>
  </xdr:twoCellAnchor>
  <xdr:twoCellAnchor>
    <xdr:from>
      <xdr:col>2</xdr:col>
      <xdr:colOff>28575</xdr:colOff>
      <xdr:row>10</xdr:row>
      <xdr:rowOff>133350</xdr:rowOff>
    </xdr:from>
    <xdr:to>
      <xdr:col>3</xdr:col>
      <xdr:colOff>0</xdr:colOff>
      <xdr:row>16</xdr:row>
      <xdr:rowOff>0</xdr:rowOff>
    </xdr:to>
    <xdr:sp>
      <xdr:nvSpPr>
        <xdr:cNvPr id="12" name="Texte 3"/>
        <xdr:cNvSpPr txBox="1">
          <a:spLocks noChangeArrowheads="1"/>
        </xdr:cNvSpPr>
      </xdr:nvSpPr>
      <xdr:spPr>
        <a:xfrm>
          <a:off x="2524125" y="1752600"/>
          <a:ext cx="77152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Ventes sur le marché intérieur des fabricants</a:t>
          </a:r>
        </a:p>
      </xdr:txBody>
    </xdr:sp>
    <xdr:clientData/>
  </xdr:twoCellAnchor>
  <xdr:twoCellAnchor>
    <xdr:from>
      <xdr:col>3</xdr:col>
      <xdr:colOff>0</xdr:colOff>
      <xdr:row>11</xdr:row>
      <xdr:rowOff>0</xdr:rowOff>
    </xdr:from>
    <xdr:to>
      <xdr:col>4</xdr:col>
      <xdr:colOff>0</xdr:colOff>
      <xdr:row>16</xdr:row>
      <xdr:rowOff>0</xdr:rowOff>
    </xdr:to>
    <xdr:sp>
      <xdr:nvSpPr>
        <xdr:cNvPr id="13" name="Texte 4"/>
        <xdr:cNvSpPr txBox="1">
          <a:spLocks noChangeArrowheads="1"/>
        </xdr:cNvSpPr>
      </xdr:nvSpPr>
      <xdr:spPr>
        <a:xfrm>
          <a:off x="3295650" y="1771650"/>
          <a:ext cx="80010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Autres ventes sur le marché intérieur</a:t>
          </a:r>
        </a:p>
      </xdr:txBody>
    </xdr:sp>
    <xdr:clientData/>
  </xdr:twoCellAnchor>
  <xdr:twoCellAnchor>
    <xdr:from>
      <xdr:col>4</xdr:col>
      <xdr:colOff>9525</xdr:colOff>
      <xdr:row>10</xdr:row>
      <xdr:rowOff>133350</xdr:rowOff>
    </xdr:from>
    <xdr:to>
      <xdr:col>5</xdr:col>
      <xdr:colOff>0</xdr:colOff>
      <xdr:row>16</xdr:row>
      <xdr:rowOff>0</xdr:rowOff>
    </xdr:to>
    <xdr:sp>
      <xdr:nvSpPr>
        <xdr:cNvPr id="14" name="Texte 5"/>
        <xdr:cNvSpPr txBox="1">
          <a:spLocks noChangeArrowheads="1"/>
        </xdr:cNvSpPr>
      </xdr:nvSpPr>
      <xdr:spPr>
        <a:xfrm>
          <a:off x="4105275" y="1752600"/>
          <a:ext cx="79057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Total marché intérieur 
</a:t>
          </a:r>
          <a:r>
            <a:rPr lang="en-US" cap="none" sz="800" b="1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(1) + (2)</a:t>
          </a:r>
        </a:p>
      </xdr:txBody>
    </xdr:sp>
    <xdr:clientData/>
  </xdr:twoCellAnchor>
  <xdr:twoCellAnchor>
    <xdr:from>
      <xdr:col>5</xdr:col>
      <xdr:colOff>28575</xdr:colOff>
      <xdr:row>10</xdr:row>
      <xdr:rowOff>133350</xdr:rowOff>
    </xdr:from>
    <xdr:to>
      <xdr:col>6</xdr:col>
      <xdr:colOff>0</xdr:colOff>
      <xdr:row>16</xdr:row>
      <xdr:rowOff>0</xdr:rowOff>
    </xdr:to>
    <xdr:sp>
      <xdr:nvSpPr>
        <xdr:cNvPr id="15" name="Texte 6"/>
        <xdr:cNvSpPr txBox="1">
          <a:spLocks noChangeArrowheads="1"/>
        </xdr:cNvSpPr>
      </xdr:nvSpPr>
      <xdr:spPr>
        <a:xfrm>
          <a:off x="4924425" y="1752600"/>
          <a:ext cx="77152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Exportations</a:t>
          </a:r>
        </a:p>
      </xdr:txBody>
    </xdr:sp>
    <xdr:clientData/>
  </xdr:twoCellAnchor>
  <xdr:twoCellAnchor>
    <xdr:from>
      <xdr:col>6</xdr:col>
      <xdr:colOff>28575</xdr:colOff>
      <xdr:row>10</xdr:row>
      <xdr:rowOff>133350</xdr:rowOff>
    </xdr:from>
    <xdr:to>
      <xdr:col>7</xdr:col>
      <xdr:colOff>0</xdr:colOff>
      <xdr:row>16</xdr:row>
      <xdr:rowOff>0</xdr:rowOff>
    </xdr:to>
    <xdr:sp>
      <xdr:nvSpPr>
        <xdr:cNvPr id="16" name="Texte 7"/>
        <xdr:cNvSpPr txBox="1">
          <a:spLocks noChangeArrowheads="1"/>
        </xdr:cNvSpPr>
      </xdr:nvSpPr>
      <xdr:spPr>
        <a:xfrm>
          <a:off x="5724525" y="1752600"/>
          <a:ext cx="77152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Total des ventes des fabricants
</a:t>
          </a:r>
          <a:r>
            <a:rPr lang="en-US" cap="none" sz="800" b="1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(1) + (4)</a:t>
          </a:r>
        </a:p>
      </xdr:txBody>
    </xdr:sp>
    <xdr:clientData/>
  </xdr:twoCellAnchor>
  <xdr:twoCellAnchor>
    <xdr:from>
      <xdr:col>7</xdr:col>
      <xdr:colOff>28575</xdr:colOff>
      <xdr:row>10</xdr:row>
      <xdr:rowOff>133350</xdr:rowOff>
    </xdr:from>
    <xdr:to>
      <xdr:col>8</xdr:col>
      <xdr:colOff>0</xdr:colOff>
      <xdr:row>16</xdr:row>
      <xdr:rowOff>0</xdr:rowOff>
    </xdr:to>
    <xdr:sp>
      <xdr:nvSpPr>
        <xdr:cNvPr id="17" name="Texte 8"/>
        <xdr:cNvSpPr txBox="1">
          <a:spLocks noChangeArrowheads="1"/>
        </xdr:cNvSpPr>
      </xdr:nvSpPr>
      <xdr:spPr>
        <a:xfrm>
          <a:off x="6524625" y="1752600"/>
          <a:ext cx="77152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Importations d'additifs finis des fabricants</a:t>
          </a:r>
        </a:p>
      </xdr:txBody>
    </xdr:sp>
    <xdr:clientData/>
  </xdr:twoCellAnchor>
  <xdr:twoCellAnchor>
    <xdr:from>
      <xdr:col>8</xdr:col>
      <xdr:colOff>28575</xdr:colOff>
      <xdr:row>10</xdr:row>
      <xdr:rowOff>133350</xdr:rowOff>
    </xdr:from>
    <xdr:to>
      <xdr:col>9</xdr:col>
      <xdr:colOff>0</xdr:colOff>
      <xdr:row>16</xdr:row>
      <xdr:rowOff>0</xdr:rowOff>
    </xdr:to>
    <xdr:sp>
      <xdr:nvSpPr>
        <xdr:cNvPr id="18" name="Texte 9"/>
        <xdr:cNvSpPr txBox="1">
          <a:spLocks noChangeArrowheads="1"/>
        </xdr:cNvSpPr>
      </xdr:nvSpPr>
      <xdr:spPr>
        <a:xfrm>
          <a:off x="7324725" y="1752600"/>
          <a:ext cx="77152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Production française
</a:t>
          </a:r>
          <a:r>
            <a:rPr lang="en-US" cap="none" sz="800" b="1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(5) - (6)</a:t>
          </a:r>
        </a:p>
      </xdr:txBody>
    </xdr:sp>
    <xdr:clientData/>
  </xdr:twoCellAnchor>
  <xdr:twoCellAnchor>
    <xdr:from>
      <xdr:col>9</xdr:col>
      <xdr:colOff>28575</xdr:colOff>
      <xdr:row>10</xdr:row>
      <xdr:rowOff>104775</xdr:rowOff>
    </xdr:from>
    <xdr:to>
      <xdr:col>10</xdr:col>
      <xdr:colOff>0</xdr:colOff>
      <xdr:row>16</xdr:row>
      <xdr:rowOff>57150</xdr:rowOff>
    </xdr:to>
    <xdr:sp>
      <xdr:nvSpPr>
        <xdr:cNvPr id="19" name="Texte 10"/>
        <xdr:cNvSpPr txBox="1">
          <a:spLocks noChangeArrowheads="1"/>
        </xdr:cNvSpPr>
      </xdr:nvSpPr>
      <xdr:spPr>
        <a:xfrm>
          <a:off x="8124825" y="1724025"/>
          <a:ext cx="79057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Importations totales d'additifs finis
</a:t>
          </a:r>
          <a:r>
            <a:rPr lang="en-US" cap="none" sz="800" b="1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(6) + (2)</a:t>
          </a:r>
        </a:p>
      </xdr:txBody>
    </xdr:sp>
    <xdr:clientData/>
  </xdr:twoCellAnchor>
  <xdr:twoCellAnchor>
    <xdr:from>
      <xdr:col>10</xdr:col>
      <xdr:colOff>28575</xdr:colOff>
      <xdr:row>10</xdr:row>
      <xdr:rowOff>133350</xdr:rowOff>
    </xdr:from>
    <xdr:to>
      <xdr:col>11</xdr:col>
      <xdr:colOff>0</xdr:colOff>
      <xdr:row>16</xdr:row>
      <xdr:rowOff>0</xdr:rowOff>
    </xdr:to>
    <xdr:sp>
      <xdr:nvSpPr>
        <xdr:cNvPr id="20" name="Texte 11"/>
        <xdr:cNvSpPr txBox="1">
          <a:spLocks noChangeArrowheads="1"/>
        </xdr:cNvSpPr>
      </xdr:nvSpPr>
      <xdr:spPr>
        <a:xfrm>
          <a:off x="8943975" y="1752600"/>
          <a:ext cx="77152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Importations d'additifs matières premières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5</xdr:row>
      <xdr:rowOff>104775</xdr:rowOff>
    </xdr:from>
    <xdr:to>
      <xdr:col>10</xdr:col>
      <xdr:colOff>0</xdr:colOff>
      <xdr:row>8</xdr:row>
      <xdr:rowOff>104775</xdr:rowOff>
    </xdr:to>
    <xdr:sp>
      <xdr:nvSpPr>
        <xdr:cNvPr id="1" name="Texte 1"/>
        <xdr:cNvSpPr txBox="1">
          <a:spLocks noChangeArrowheads="1"/>
        </xdr:cNvSpPr>
      </xdr:nvSpPr>
      <xdr:spPr>
        <a:xfrm>
          <a:off x="19050" y="885825"/>
          <a:ext cx="607695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100" b="1" i="0" u="sng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IMPORTATIONS D'ADDITIFS DE LUBRIFICATION
</a:t>
          </a:r>
          <a:r>
            <a:rPr lang="en-US" cap="none" sz="1100" b="1" i="0" u="sng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9 PREMIERS MOIS DE L'ANNEE 2021 (*)
</a:t>
          </a:r>
          <a:r>
            <a:rPr lang="en-US" cap="none" sz="1100" b="1" i="0" u="sng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
</a:t>
          </a:r>
          <a:r>
            <a:rPr lang="en-US" cap="none" sz="1100" b="1" i="0" u="sng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
</a:t>
          </a:r>
        </a:p>
      </xdr:txBody>
    </xdr:sp>
    <xdr:clientData/>
  </xdr:twoCellAnchor>
  <xdr:twoCellAnchor>
    <xdr:from>
      <xdr:col>1</xdr:col>
      <xdr:colOff>0</xdr:colOff>
      <xdr:row>14</xdr:row>
      <xdr:rowOff>0</xdr:rowOff>
    </xdr:from>
    <xdr:to>
      <xdr:col>2</xdr:col>
      <xdr:colOff>0</xdr:colOff>
      <xdr:row>16</xdr:row>
      <xdr:rowOff>0</xdr:rowOff>
    </xdr:to>
    <xdr:sp>
      <xdr:nvSpPr>
        <xdr:cNvPr id="2" name="Texte 2"/>
        <xdr:cNvSpPr txBox="1">
          <a:spLocks noChangeArrowheads="1"/>
        </xdr:cNvSpPr>
      </xdr:nvSpPr>
      <xdr:spPr>
        <a:xfrm>
          <a:off x="476250" y="2000250"/>
          <a:ext cx="6381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Allemagne</a:t>
          </a:r>
        </a:p>
      </xdr:txBody>
    </xdr:sp>
    <xdr:clientData/>
  </xdr:twoCellAnchor>
  <xdr:twoCellAnchor>
    <xdr:from>
      <xdr:col>2</xdr:col>
      <xdr:colOff>0</xdr:colOff>
      <xdr:row>14</xdr:row>
      <xdr:rowOff>0</xdr:rowOff>
    </xdr:from>
    <xdr:to>
      <xdr:col>3</xdr:col>
      <xdr:colOff>0</xdr:colOff>
      <xdr:row>16</xdr:row>
      <xdr:rowOff>0</xdr:rowOff>
    </xdr:to>
    <xdr:sp>
      <xdr:nvSpPr>
        <xdr:cNvPr id="3" name="Texte 3"/>
        <xdr:cNvSpPr txBox="1">
          <a:spLocks noChangeArrowheads="1"/>
        </xdr:cNvSpPr>
      </xdr:nvSpPr>
      <xdr:spPr>
        <a:xfrm>
          <a:off x="1114425" y="2000250"/>
          <a:ext cx="609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Belgique</a:t>
          </a:r>
        </a:p>
      </xdr:txBody>
    </xdr:sp>
    <xdr:clientData/>
  </xdr:twoCellAnchor>
  <xdr:twoCellAnchor>
    <xdr:from>
      <xdr:col>4</xdr:col>
      <xdr:colOff>0</xdr:colOff>
      <xdr:row>14</xdr:row>
      <xdr:rowOff>0</xdr:rowOff>
    </xdr:from>
    <xdr:to>
      <xdr:col>5</xdr:col>
      <xdr:colOff>0</xdr:colOff>
      <xdr:row>16</xdr:row>
      <xdr:rowOff>0</xdr:rowOff>
    </xdr:to>
    <xdr:sp>
      <xdr:nvSpPr>
        <xdr:cNvPr id="4" name="Texte 4"/>
        <xdr:cNvSpPr txBox="1">
          <a:spLocks noChangeArrowheads="1"/>
        </xdr:cNvSpPr>
      </xdr:nvSpPr>
      <xdr:spPr>
        <a:xfrm>
          <a:off x="2333625" y="2000250"/>
          <a:ext cx="6191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Italie</a:t>
          </a:r>
        </a:p>
      </xdr:txBody>
    </xdr:sp>
    <xdr:clientData/>
  </xdr:twoCellAnchor>
  <xdr:twoCellAnchor>
    <xdr:from>
      <xdr:col>5</xdr:col>
      <xdr:colOff>0</xdr:colOff>
      <xdr:row>14</xdr:row>
      <xdr:rowOff>0</xdr:rowOff>
    </xdr:from>
    <xdr:to>
      <xdr:col>6</xdr:col>
      <xdr:colOff>0</xdr:colOff>
      <xdr:row>16</xdr:row>
      <xdr:rowOff>0</xdr:rowOff>
    </xdr:to>
    <xdr:sp>
      <xdr:nvSpPr>
        <xdr:cNvPr id="5" name="Texte 5"/>
        <xdr:cNvSpPr txBox="1">
          <a:spLocks noChangeArrowheads="1"/>
        </xdr:cNvSpPr>
      </xdr:nvSpPr>
      <xdr:spPr>
        <a:xfrm>
          <a:off x="2952750" y="2000250"/>
          <a:ext cx="6286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Pays-Bas</a:t>
          </a:r>
        </a:p>
      </xdr:txBody>
    </xdr:sp>
    <xdr:clientData/>
  </xdr:twoCellAnchor>
  <xdr:twoCellAnchor>
    <xdr:from>
      <xdr:col>7</xdr:col>
      <xdr:colOff>0</xdr:colOff>
      <xdr:row>14</xdr:row>
      <xdr:rowOff>0</xdr:rowOff>
    </xdr:from>
    <xdr:to>
      <xdr:col>8</xdr:col>
      <xdr:colOff>0</xdr:colOff>
      <xdr:row>16</xdr:row>
      <xdr:rowOff>0</xdr:rowOff>
    </xdr:to>
    <xdr:sp>
      <xdr:nvSpPr>
        <xdr:cNvPr id="6" name="Texte 8"/>
        <xdr:cNvSpPr txBox="1">
          <a:spLocks noChangeArrowheads="1"/>
        </xdr:cNvSpPr>
      </xdr:nvSpPr>
      <xdr:spPr>
        <a:xfrm>
          <a:off x="4210050" y="2000250"/>
          <a:ext cx="6286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Etats-Unis</a:t>
          </a:r>
        </a:p>
      </xdr:txBody>
    </xdr:sp>
    <xdr:clientData/>
  </xdr:twoCellAnchor>
  <xdr:twoCellAnchor>
    <xdr:from>
      <xdr:col>9</xdr:col>
      <xdr:colOff>0</xdr:colOff>
      <xdr:row>14</xdr:row>
      <xdr:rowOff>0</xdr:rowOff>
    </xdr:from>
    <xdr:to>
      <xdr:col>10</xdr:col>
      <xdr:colOff>0</xdr:colOff>
      <xdr:row>16</xdr:row>
      <xdr:rowOff>0</xdr:rowOff>
    </xdr:to>
    <xdr:sp>
      <xdr:nvSpPr>
        <xdr:cNvPr id="7" name="Texte 9"/>
        <xdr:cNvSpPr txBox="1">
          <a:spLocks noChangeArrowheads="1"/>
        </xdr:cNvSpPr>
      </xdr:nvSpPr>
      <xdr:spPr>
        <a:xfrm>
          <a:off x="5467350" y="2000250"/>
          <a:ext cx="6286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Autres 
</a:t>
          </a:r>
          <a:r>
            <a:rPr lang="en-US" cap="none" sz="800" b="1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Pays</a:t>
          </a:r>
        </a:p>
      </xdr:txBody>
    </xdr:sp>
    <xdr:clientData/>
  </xdr:twoCellAnchor>
  <xdr:twoCellAnchor>
    <xdr:from>
      <xdr:col>9</xdr:col>
      <xdr:colOff>628650</xdr:colOff>
      <xdr:row>14</xdr:row>
      <xdr:rowOff>0</xdr:rowOff>
    </xdr:from>
    <xdr:to>
      <xdr:col>10</xdr:col>
      <xdr:colOff>619125</xdr:colOff>
      <xdr:row>16</xdr:row>
      <xdr:rowOff>9525</xdr:rowOff>
    </xdr:to>
    <xdr:sp>
      <xdr:nvSpPr>
        <xdr:cNvPr id="8" name="Texte 10"/>
        <xdr:cNvSpPr txBox="1">
          <a:spLocks noChangeArrowheads="1"/>
        </xdr:cNvSpPr>
      </xdr:nvSpPr>
      <xdr:spPr>
        <a:xfrm>
          <a:off x="6096000" y="2000250"/>
          <a:ext cx="6191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Total Général</a:t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2</xdr:col>
      <xdr:colOff>0</xdr:colOff>
      <xdr:row>46</xdr:row>
      <xdr:rowOff>0</xdr:rowOff>
    </xdr:to>
    <xdr:sp>
      <xdr:nvSpPr>
        <xdr:cNvPr id="9" name="Texte 11"/>
        <xdr:cNvSpPr txBox="1">
          <a:spLocks noChangeArrowheads="1"/>
        </xdr:cNvSpPr>
      </xdr:nvSpPr>
      <xdr:spPr>
        <a:xfrm>
          <a:off x="476250" y="6296025"/>
          <a:ext cx="6381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Allemagne</a:t>
          </a:r>
        </a:p>
      </xdr:txBody>
    </xdr:sp>
    <xdr:clientData/>
  </xdr:twoCellAnchor>
  <xdr:twoCellAnchor>
    <xdr:from>
      <xdr:col>2</xdr:col>
      <xdr:colOff>0</xdr:colOff>
      <xdr:row>44</xdr:row>
      <xdr:rowOff>0</xdr:rowOff>
    </xdr:from>
    <xdr:to>
      <xdr:col>3</xdr:col>
      <xdr:colOff>0</xdr:colOff>
      <xdr:row>46</xdr:row>
      <xdr:rowOff>0</xdr:rowOff>
    </xdr:to>
    <xdr:sp>
      <xdr:nvSpPr>
        <xdr:cNvPr id="10" name="Texte 12"/>
        <xdr:cNvSpPr txBox="1">
          <a:spLocks noChangeArrowheads="1"/>
        </xdr:cNvSpPr>
      </xdr:nvSpPr>
      <xdr:spPr>
        <a:xfrm>
          <a:off x="1114425" y="6296025"/>
          <a:ext cx="6096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Belgique</a:t>
          </a:r>
        </a:p>
      </xdr:txBody>
    </xdr:sp>
    <xdr:clientData/>
  </xdr:twoCellAnchor>
  <xdr:twoCellAnchor>
    <xdr:from>
      <xdr:col>4</xdr:col>
      <xdr:colOff>0</xdr:colOff>
      <xdr:row>44</xdr:row>
      <xdr:rowOff>0</xdr:rowOff>
    </xdr:from>
    <xdr:to>
      <xdr:col>5</xdr:col>
      <xdr:colOff>0</xdr:colOff>
      <xdr:row>46</xdr:row>
      <xdr:rowOff>0</xdr:rowOff>
    </xdr:to>
    <xdr:sp>
      <xdr:nvSpPr>
        <xdr:cNvPr id="11" name="Texte 13"/>
        <xdr:cNvSpPr txBox="1">
          <a:spLocks noChangeArrowheads="1"/>
        </xdr:cNvSpPr>
      </xdr:nvSpPr>
      <xdr:spPr>
        <a:xfrm>
          <a:off x="2333625" y="6296025"/>
          <a:ext cx="6191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Italie</a:t>
          </a:r>
        </a:p>
      </xdr:txBody>
    </xdr:sp>
    <xdr:clientData/>
  </xdr:twoCellAnchor>
  <xdr:twoCellAnchor>
    <xdr:from>
      <xdr:col>5</xdr:col>
      <xdr:colOff>0</xdr:colOff>
      <xdr:row>44</xdr:row>
      <xdr:rowOff>0</xdr:rowOff>
    </xdr:from>
    <xdr:to>
      <xdr:col>6</xdr:col>
      <xdr:colOff>0</xdr:colOff>
      <xdr:row>46</xdr:row>
      <xdr:rowOff>0</xdr:rowOff>
    </xdr:to>
    <xdr:sp>
      <xdr:nvSpPr>
        <xdr:cNvPr id="12" name="Texte 14"/>
        <xdr:cNvSpPr txBox="1">
          <a:spLocks noChangeArrowheads="1"/>
        </xdr:cNvSpPr>
      </xdr:nvSpPr>
      <xdr:spPr>
        <a:xfrm>
          <a:off x="2952750" y="6296025"/>
          <a:ext cx="6286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Pays-Bas</a:t>
          </a:r>
        </a:p>
      </xdr:txBody>
    </xdr:sp>
    <xdr:clientData/>
  </xdr:twoCellAnchor>
  <xdr:twoCellAnchor>
    <xdr:from>
      <xdr:col>7</xdr:col>
      <xdr:colOff>0</xdr:colOff>
      <xdr:row>44</xdr:row>
      <xdr:rowOff>0</xdr:rowOff>
    </xdr:from>
    <xdr:to>
      <xdr:col>8</xdr:col>
      <xdr:colOff>0</xdr:colOff>
      <xdr:row>46</xdr:row>
      <xdr:rowOff>0</xdr:rowOff>
    </xdr:to>
    <xdr:sp>
      <xdr:nvSpPr>
        <xdr:cNvPr id="13" name="Texte 17"/>
        <xdr:cNvSpPr txBox="1">
          <a:spLocks noChangeArrowheads="1"/>
        </xdr:cNvSpPr>
      </xdr:nvSpPr>
      <xdr:spPr>
        <a:xfrm>
          <a:off x="4210050" y="6296025"/>
          <a:ext cx="6286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Etats-Unis</a:t>
          </a:r>
        </a:p>
      </xdr:txBody>
    </xdr:sp>
    <xdr:clientData/>
  </xdr:twoCellAnchor>
  <xdr:twoCellAnchor>
    <xdr:from>
      <xdr:col>9</xdr:col>
      <xdr:colOff>0</xdr:colOff>
      <xdr:row>44</xdr:row>
      <xdr:rowOff>0</xdr:rowOff>
    </xdr:from>
    <xdr:to>
      <xdr:col>10</xdr:col>
      <xdr:colOff>0</xdr:colOff>
      <xdr:row>46</xdr:row>
      <xdr:rowOff>0</xdr:rowOff>
    </xdr:to>
    <xdr:sp>
      <xdr:nvSpPr>
        <xdr:cNvPr id="14" name="Texte 18"/>
        <xdr:cNvSpPr txBox="1">
          <a:spLocks noChangeArrowheads="1"/>
        </xdr:cNvSpPr>
      </xdr:nvSpPr>
      <xdr:spPr>
        <a:xfrm>
          <a:off x="5467350" y="6296025"/>
          <a:ext cx="6286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Autres Pays</a:t>
          </a:r>
        </a:p>
      </xdr:txBody>
    </xdr:sp>
    <xdr:clientData/>
  </xdr:twoCellAnchor>
  <xdr:twoCellAnchor>
    <xdr:from>
      <xdr:col>10</xdr:col>
      <xdr:colOff>0</xdr:colOff>
      <xdr:row>44</xdr:row>
      <xdr:rowOff>0</xdr:rowOff>
    </xdr:from>
    <xdr:to>
      <xdr:col>11</xdr:col>
      <xdr:colOff>0</xdr:colOff>
      <xdr:row>46</xdr:row>
      <xdr:rowOff>0</xdr:rowOff>
    </xdr:to>
    <xdr:sp>
      <xdr:nvSpPr>
        <xdr:cNvPr id="15" name="Texte 19"/>
        <xdr:cNvSpPr txBox="1">
          <a:spLocks noChangeArrowheads="1"/>
        </xdr:cNvSpPr>
      </xdr:nvSpPr>
      <xdr:spPr>
        <a:xfrm>
          <a:off x="6096000" y="6296025"/>
          <a:ext cx="6191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Total Général</a:t>
          </a:r>
        </a:p>
      </xdr:txBody>
    </xdr:sp>
    <xdr:clientData/>
  </xdr:twoCellAnchor>
  <xdr:twoCellAnchor>
    <xdr:from>
      <xdr:col>8</xdr:col>
      <xdr:colOff>0</xdr:colOff>
      <xdr:row>14</xdr:row>
      <xdr:rowOff>0</xdr:rowOff>
    </xdr:from>
    <xdr:to>
      <xdr:col>9</xdr:col>
      <xdr:colOff>0</xdr:colOff>
      <xdr:row>16</xdr:row>
      <xdr:rowOff>0</xdr:rowOff>
    </xdr:to>
    <xdr:sp>
      <xdr:nvSpPr>
        <xdr:cNvPr id="16" name="Texte 6"/>
        <xdr:cNvSpPr txBox="1">
          <a:spLocks noChangeArrowheads="1"/>
        </xdr:cNvSpPr>
      </xdr:nvSpPr>
      <xdr:spPr>
        <a:xfrm>
          <a:off x="4838700" y="2000250"/>
          <a:ext cx="6286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Royaume-Uni</a:t>
          </a:r>
        </a:p>
      </xdr:txBody>
    </xdr:sp>
    <xdr:clientData/>
  </xdr:twoCellAnchor>
  <xdr:twoCellAnchor>
    <xdr:from>
      <xdr:col>8</xdr:col>
      <xdr:colOff>0</xdr:colOff>
      <xdr:row>44</xdr:row>
      <xdr:rowOff>0</xdr:rowOff>
    </xdr:from>
    <xdr:to>
      <xdr:col>9</xdr:col>
      <xdr:colOff>0</xdr:colOff>
      <xdr:row>46</xdr:row>
      <xdr:rowOff>0</xdr:rowOff>
    </xdr:to>
    <xdr:sp>
      <xdr:nvSpPr>
        <xdr:cNvPr id="17" name="Texte 15"/>
        <xdr:cNvSpPr txBox="1">
          <a:spLocks noChangeArrowheads="1"/>
        </xdr:cNvSpPr>
      </xdr:nvSpPr>
      <xdr:spPr>
        <a:xfrm>
          <a:off x="4838700" y="6296025"/>
          <a:ext cx="6286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Royaume-Uni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0</xdr:colOff>
      <xdr:row>13</xdr:row>
      <xdr:rowOff>0</xdr:rowOff>
    </xdr:from>
    <xdr:to>
      <xdr:col>32</xdr:col>
      <xdr:colOff>0</xdr:colOff>
      <xdr:row>13</xdr:row>
      <xdr:rowOff>0</xdr:rowOff>
    </xdr:to>
    <xdr:sp>
      <xdr:nvSpPr>
        <xdr:cNvPr id="1" name="Texte 10"/>
        <xdr:cNvSpPr txBox="1">
          <a:spLocks noChangeArrowheads="1"/>
        </xdr:cNvSpPr>
      </xdr:nvSpPr>
      <xdr:spPr>
        <a:xfrm>
          <a:off x="20754975" y="22098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Autriche</a:t>
          </a:r>
        </a:p>
      </xdr:txBody>
    </xdr:sp>
    <xdr:clientData/>
  </xdr:twoCellAnchor>
  <xdr:twoCellAnchor>
    <xdr:from>
      <xdr:col>32</xdr:col>
      <xdr:colOff>0</xdr:colOff>
      <xdr:row>13</xdr:row>
      <xdr:rowOff>0</xdr:rowOff>
    </xdr:from>
    <xdr:to>
      <xdr:col>32</xdr:col>
      <xdr:colOff>0</xdr:colOff>
      <xdr:row>13</xdr:row>
      <xdr:rowOff>0</xdr:rowOff>
    </xdr:to>
    <xdr:sp>
      <xdr:nvSpPr>
        <xdr:cNvPr id="2" name="Texte 19"/>
        <xdr:cNvSpPr txBox="1">
          <a:spLocks noChangeArrowheads="1"/>
        </xdr:cNvSpPr>
      </xdr:nvSpPr>
      <xdr:spPr>
        <a:xfrm>
          <a:off x="20754975" y="22098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Total Général</a:t>
          </a:r>
        </a:p>
      </xdr:txBody>
    </xdr:sp>
    <xdr:clientData/>
  </xdr:twoCellAnchor>
  <xdr:twoCellAnchor>
    <xdr:from>
      <xdr:col>32</xdr:col>
      <xdr:colOff>0</xdr:colOff>
      <xdr:row>13</xdr:row>
      <xdr:rowOff>0</xdr:rowOff>
    </xdr:from>
    <xdr:to>
      <xdr:col>32</xdr:col>
      <xdr:colOff>0</xdr:colOff>
      <xdr:row>13</xdr:row>
      <xdr:rowOff>0</xdr:rowOff>
    </xdr:to>
    <xdr:sp>
      <xdr:nvSpPr>
        <xdr:cNvPr id="3" name="Texte 30"/>
        <xdr:cNvSpPr txBox="1">
          <a:spLocks noChangeArrowheads="1"/>
        </xdr:cNvSpPr>
      </xdr:nvSpPr>
      <xdr:spPr>
        <a:xfrm>
          <a:off x="20754975" y="22098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Suède</a:t>
          </a:r>
        </a:p>
      </xdr:txBody>
    </xdr:sp>
    <xdr:clientData/>
  </xdr:twoCellAnchor>
  <xdr:twoCellAnchor>
    <xdr:from>
      <xdr:col>32</xdr:col>
      <xdr:colOff>0</xdr:colOff>
      <xdr:row>13</xdr:row>
      <xdr:rowOff>0</xdr:rowOff>
    </xdr:from>
    <xdr:to>
      <xdr:col>32</xdr:col>
      <xdr:colOff>0</xdr:colOff>
      <xdr:row>13</xdr:row>
      <xdr:rowOff>0</xdr:rowOff>
    </xdr:to>
    <xdr:sp>
      <xdr:nvSpPr>
        <xdr:cNvPr id="4" name="Texte 52"/>
        <xdr:cNvSpPr txBox="1">
          <a:spLocks noChangeArrowheads="1"/>
        </xdr:cNvSpPr>
      </xdr:nvSpPr>
      <xdr:spPr>
        <a:xfrm>
          <a:off x="20754975" y="22098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Total Général</a:t>
          </a:r>
        </a:p>
      </xdr:txBody>
    </xdr:sp>
    <xdr:clientData/>
  </xdr:twoCellAnchor>
  <xdr:twoCellAnchor>
    <xdr:from>
      <xdr:col>32</xdr:col>
      <xdr:colOff>0</xdr:colOff>
      <xdr:row>13</xdr:row>
      <xdr:rowOff>0</xdr:rowOff>
    </xdr:from>
    <xdr:to>
      <xdr:col>32</xdr:col>
      <xdr:colOff>0</xdr:colOff>
      <xdr:row>15</xdr:row>
      <xdr:rowOff>0</xdr:rowOff>
    </xdr:to>
    <xdr:sp>
      <xdr:nvSpPr>
        <xdr:cNvPr id="5" name="Texte 10"/>
        <xdr:cNvSpPr txBox="1">
          <a:spLocks noChangeArrowheads="1"/>
        </xdr:cNvSpPr>
      </xdr:nvSpPr>
      <xdr:spPr>
        <a:xfrm>
          <a:off x="20754975" y="2209800"/>
          <a:ext cx="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Autriche</a:t>
          </a:r>
        </a:p>
      </xdr:txBody>
    </xdr:sp>
    <xdr:clientData/>
  </xdr:twoCellAnchor>
  <xdr:twoCellAnchor>
    <xdr:from>
      <xdr:col>32</xdr:col>
      <xdr:colOff>0</xdr:colOff>
      <xdr:row>50</xdr:row>
      <xdr:rowOff>0</xdr:rowOff>
    </xdr:from>
    <xdr:to>
      <xdr:col>32</xdr:col>
      <xdr:colOff>0</xdr:colOff>
      <xdr:row>52</xdr:row>
      <xdr:rowOff>0</xdr:rowOff>
    </xdr:to>
    <xdr:sp>
      <xdr:nvSpPr>
        <xdr:cNvPr id="6" name="Texte 19"/>
        <xdr:cNvSpPr txBox="1">
          <a:spLocks noChangeArrowheads="1"/>
        </xdr:cNvSpPr>
      </xdr:nvSpPr>
      <xdr:spPr>
        <a:xfrm>
          <a:off x="20754975" y="7829550"/>
          <a:ext cx="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Total Général</a:t>
          </a:r>
        </a:p>
      </xdr:txBody>
    </xdr:sp>
    <xdr:clientData/>
  </xdr:twoCellAnchor>
  <xdr:twoCellAnchor>
    <xdr:from>
      <xdr:col>32</xdr:col>
      <xdr:colOff>0</xdr:colOff>
      <xdr:row>13</xdr:row>
      <xdr:rowOff>9525</xdr:rowOff>
    </xdr:from>
    <xdr:to>
      <xdr:col>32</xdr:col>
      <xdr:colOff>0</xdr:colOff>
      <xdr:row>15</xdr:row>
      <xdr:rowOff>9525</xdr:rowOff>
    </xdr:to>
    <xdr:sp>
      <xdr:nvSpPr>
        <xdr:cNvPr id="7" name="Texte 30"/>
        <xdr:cNvSpPr txBox="1">
          <a:spLocks noChangeArrowheads="1"/>
        </xdr:cNvSpPr>
      </xdr:nvSpPr>
      <xdr:spPr>
        <a:xfrm>
          <a:off x="20754975" y="2219325"/>
          <a:ext cx="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Suède</a:t>
          </a:r>
        </a:p>
      </xdr:txBody>
    </xdr:sp>
    <xdr:clientData/>
  </xdr:twoCellAnchor>
  <xdr:twoCellAnchor>
    <xdr:from>
      <xdr:col>32</xdr:col>
      <xdr:colOff>0</xdr:colOff>
      <xdr:row>49</xdr:row>
      <xdr:rowOff>142875</xdr:rowOff>
    </xdr:from>
    <xdr:to>
      <xdr:col>32</xdr:col>
      <xdr:colOff>0</xdr:colOff>
      <xdr:row>51</xdr:row>
      <xdr:rowOff>190500</xdr:rowOff>
    </xdr:to>
    <xdr:sp>
      <xdr:nvSpPr>
        <xdr:cNvPr id="8" name="Texte 52"/>
        <xdr:cNvSpPr txBox="1">
          <a:spLocks noChangeArrowheads="1"/>
        </xdr:cNvSpPr>
      </xdr:nvSpPr>
      <xdr:spPr>
        <a:xfrm>
          <a:off x="20754975" y="7820025"/>
          <a:ext cx="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Total Général</a:t>
          </a:r>
        </a:p>
      </xdr:txBody>
    </xdr:sp>
    <xdr:clientData/>
  </xdr:twoCellAnchor>
  <xdr:twoCellAnchor>
    <xdr:from>
      <xdr:col>1</xdr:col>
      <xdr:colOff>9525</xdr:colOff>
      <xdr:row>13</xdr:row>
      <xdr:rowOff>0</xdr:rowOff>
    </xdr:from>
    <xdr:to>
      <xdr:col>2</xdr:col>
      <xdr:colOff>0</xdr:colOff>
      <xdr:row>14</xdr:row>
      <xdr:rowOff>180975</xdr:rowOff>
    </xdr:to>
    <xdr:sp>
      <xdr:nvSpPr>
        <xdr:cNvPr id="9" name="Texte 2"/>
        <xdr:cNvSpPr txBox="1">
          <a:spLocks noChangeArrowheads="1"/>
        </xdr:cNvSpPr>
      </xdr:nvSpPr>
      <xdr:spPr>
        <a:xfrm>
          <a:off x="390525" y="2209800"/>
          <a:ext cx="5143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Alle-
</a:t>
          </a:r>
          <a:r>
            <a:rPr lang="en-US" cap="none" sz="800" b="1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magne</a:t>
          </a:r>
        </a:p>
      </xdr:txBody>
    </xdr:sp>
    <xdr:clientData/>
  </xdr:twoCellAnchor>
  <xdr:twoCellAnchor>
    <xdr:from>
      <xdr:col>3</xdr:col>
      <xdr:colOff>0</xdr:colOff>
      <xdr:row>13</xdr:row>
      <xdr:rowOff>0</xdr:rowOff>
    </xdr:from>
    <xdr:to>
      <xdr:col>4</xdr:col>
      <xdr:colOff>0</xdr:colOff>
      <xdr:row>14</xdr:row>
      <xdr:rowOff>180975</xdr:rowOff>
    </xdr:to>
    <xdr:sp>
      <xdr:nvSpPr>
        <xdr:cNvPr id="10" name="Texte 3"/>
        <xdr:cNvSpPr txBox="1">
          <a:spLocks noChangeArrowheads="1"/>
        </xdr:cNvSpPr>
      </xdr:nvSpPr>
      <xdr:spPr>
        <a:xfrm>
          <a:off x="1428750" y="2209800"/>
          <a:ext cx="5238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Belgique</a:t>
          </a:r>
        </a:p>
      </xdr:txBody>
    </xdr:sp>
    <xdr:clientData/>
  </xdr:twoCellAnchor>
  <xdr:twoCellAnchor>
    <xdr:from>
      <xdr:col>4</xdr:col>
      <xdr:colOff>0</xdr:colOff>
      <xdr:row>13</xdr:row>
      <xdr:rowOff>0</xdr:rowOff>
    </xdr:from>
    <xdr:to>
      <xdr:col>5</xdr:col>
      <xdr:colOff>9525</xdr:colOff>
      <xdr:row>15</xdr:row>
      <xdr:rowOff>0</xdr:rowOff>
    </xdr:to>
    <xdr:sp>
      <xdr:nvSpPr>
        <xdr:cNvPr id="11" name="Texte 4"/>
        <xdr:cNvSpPr txBox="1">
          <a:spLocks noChangeArrowheads="1"/>
        </xdr:cNvSpPr>
      </xdr:nvSpPr>
      <xdr:spPr>
        <a:xfrm>
          <a:off x="1952625" y="2209800"/>
          <a:ext cx="5334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Dane-
</a:t>
          </a:r>
          <a:r>
            <a:rPr lang="en-US" cap="none" sz="800" b="1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mark</a:t>
          </a:r>
        </a:p>
      </xdr:txBody>
    </xdr:sp>
    <xdr:clientData/>
  </xdr:twoCellAnchor>
  <xdr:twoCellAnchor>
    <xdr:from>
      <xdr:col>5</xdr:col>
      <xdr:colOff>0</xdr:colOff>
      <xdr:row>13</xdr:row>
      <xdr:rowOff>0</xdr:rowOff>
    </xdr:from>
    <xdr:to>
      <xdr:col>6</xdr:col>
      <xdr:colOff>0</xdr:colOff>
      <xdr:row>14</xdr:row>
      <xdr:rowOff>190500</xdr:rowOff>
    </xdr:to>
    <xdr:sp>
      <xdr:nvSpPr>
        <xdr:cNvPr id="12" name="Texte 5"/>
        <xdr:cNvSpPr txBox="1">
          <a:spLocks noChangeArrowheads="1"/>
        </xdr:cNvSpPr>
      </xdr:nvSpPr>
      <xdr:spPr>
        <a:xfrm>
          <a:off x="2476500" y="2209800"/>
          <a:ext cx="5524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Espagne</a:t>
          </a:r>
        </a:p>
      </xdr:txBody>
    </xdr:sp>
    <xdr:clientData/>
  </xdr:twoCellAnchor>
  <xdr:twoCellAnchor>
    <xdr:from>
      <xdr:col>7</xdr:col>
      <xdr:colOff>0</xdr:colOff>
      <xdr:row>13</xdr:row>
      <xdr:rowOff>0</xdr:rowOff>
    </xdr:from>
    <xdr:to>
      <xdr:col>8</xdr:col>
      <xdr:colOff>0</xdr:colOff>
      <xdr:row>15</xdr:row>
      <xdr:rowOff>0</xdr:rowOff>
    </xdr:to>
    <xdr:sp>
      <xdr:nvSpPr>
        <xdr:cNvPr id="13" name="Texte 6"/>
        <xdr:cNvSpPr txBox="1">
          <a:spLocks noChangeArrowheads="1"/>
        </xdr:cNvSpPr>
      </xdr:nvSpPr>
      <xdr:spPr>
        <a:xfrm>
          <a:off x="3638550" y="2209800"/>
          <a:ext cx="5238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Grèce</a:t>
          </a:r>
        </a:p>
      </xdr:txBody>
    </xdr:sp>
    <xdr:clientData/>
  </xdr:twoCellAnchor>
  <xdr:twoCellAnchor>
    <xdr:from>
      <xdr:col>9</xdr:col>
      <xdr:colOff>0</xdr:colOff>
      <xdr:row>13</xdr:row>
      <xdr:rowOff>0</xdr:rowOff>
    </xdr:from>
    <xdr:to>
      <xdr:col>10</xdr:col>
      <xdr:colOff>0</xdr:colOff>
      <xdr:row>15</xdr:row>
      <xdr:rowOff>0</xdr:rowOff>
    </xdr:to>
    <xdr:sp>
      <xdr:nvSpPr>
        <xdr:cNvPr id="14" name="Texte 7"/>
        <xdr:cNvSpPr txBox="1">
          <a:spLocks noChangeArrowheads="1"/>
        </xdr:cNvSpPr>
      </xdr:nvSpPr>
      <xdr:spPr>
        <a:xfrm>
          <a:off x="4686300" y="2209800"/>
          <a:ext cx="5238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Italie</a:t>
          </a:r>
        </a:p>
      </xdr:txBody>
    </xdr:sp>
    <xdr:clientData/>
  </xdr:twoCellAnchor>
  <xdr:twoCellAnchor>
    <xdr:from>
      <xdr:col>10</xdr:col>
      <xdr:colOff>0</xdr:colOff>
      <xdr:row>13</xdr:row>
      <xdr:rowOff>0</xdr:rowOff>
    </xdr:from>
    <xdr:to>
      <xdr:col>11</xdr:col>
      <xdr:colOff>0</xdr:colOff>
      <xdr:row>15</xdr:row>
      <xdr:rowOff>0</xdr:rowOff>
    </xdr:to>
    <xdr:sp>
      <xdr:nvSpPr>
        <xdr:cNvPr id="15" name="Texte 8"/>
        <xdr:cNvSpPr txBox="1">
          <a:spLocks noChangeArrowheads="1"/>
        </xdr:cNvSpPr>
      </xdr:nvSpPr>
      <xdr:spPr>
        <a:xfrm>
          <a:off x="5210175" y="2209800"/>
          <a:ext cx="5238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Pays-Bas</a:t>
          </a:r>
        </a:p>
      </xdr:txBody>
    </xdr:sp>
    <xdr:clientData/>
  </xdr:twoCellAnchor>
  <xdr:twoCellAnchor>
    <xdr:from>
      <xdr:col>12</xdr:col>
      <xdr:colOff>0</xdr:colOff>
      <xdr:row>13</xdr:row>
      <xdr:rowOff>0</xdr:rowOff>
    </xdr:from>
    <xdr:to>
      <xdr:col>13</xdr:col>
      <xdr:colOff>0</xdr:colOff>
      <xdr:row>15</xdr:row>
      <xdr:rowOff>0</xdr:rowOff>
    </xdr:to>
    <xdr:sp>
      <xdr:nvSpPr>
        <xdr:cNvPr id="16" name="Texte 9"/>
        <xdr:cNvSpPr txBox="1">
          <a:spLocks noChangeArrowheads="1"/>
        </xdr:cNvSpPr>
      </xdr:nvSpPr>
      <xdr:spPr>
        <a:xfrm>
          <a:off x="6257925" y="2209800"/>
          <a:ext cx="5524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Portugal</a:t>
          </a:r>
        </a:p>
      </xdr:txBody>
    </xdr:sp>
    <xdr:clientData/>
  </xdr:twoCellAnchor>
  <xdr:twoCellAnchor>
    <xdr:from>
      <xdr:col>1</xdr:col>
      <xdr:colOff>514350</xdr:colOff>
      <xdr:row>13</xdr:row>
      <xdr:rowOff>9525</xdr:rowOff>
    </xdr:from>
    <xdr:to>
      <xdr:col>2</xdr:col>
      <xdr:colOff>514350</xdr:colOff>
      <xdr:row>15</xdr:row>
      <xdr:rowOff>9525</xdr:rowOff>
    </xdr:to>
    <xdr:sp>
      <xdr:nvSpPr>
        <xdr:cNvPr id="17" name="Texte 33"/>
        <xdr:cNvSpPr txBox="1">
          <a:spLocks noChangeArrowheads="1"/>
        </xdr:cNvSpPr>
      </xdr:nvSpPr>
      <xdr:spPr>
        <a:xfrm>
          <a:off x="895350" y="2219325"/>
          <a:ext cx="5238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Autriche</a:t>
          </a:r>
        </a:p>
      </xdr:txBody>
    </xdr:sp>
    <xdr:clientData/>
  </xdr:twoCellAnchor>
  <xdr:twoCellAnchor>
    <xdr:from>
      <xdr:col>6</xdr:col>
      <xdr:colOff>0</xdr:colOff>
      <xdr:row>13</xdr:row>
      <xdr:rowOff>0</xdr:rowOff>
    </xdr:from>
    <xdr:to>
      <xdr:col>6</xdr:col>
      <xdr:colOff>609600</xdr:colOff>
      <xdr:row>15</xdr:row>
      <xdr:rowOff>0</xdr:rowOff>
    </xdr:to>
    <xdr:sp>
      <xdr:nvSpPr>
        <xdr:cNvPr id="18" name="Texte 34"/>
        <xdr:cNvSpPr txBox="1">
          <a:spLocks noChangeArrowheads="1"/>
        </xdr:cNvSpPr>
      </xdr:nvSpPr>
      <xdr:spPr>
        <a:xfrm>
          <a:off x="3028950" y="2209800"/>
          <a:ext cx="6096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Finlande</a:t>
          </a:r>
        </a:p>
      </xdr:txBody>
    </xdr:sp>
    <xdr:clientData/>
  </xdr:twoCellAnchor>
  <xdr:twoCellAnchor>
    <xdr:from>
      <xdr:col>5</xdr:col>
      <xdr:colOff>0</xdr:colOff>
      <xdr:row>50</xdr:row>
      <xdr:rowOff>0</xdr:rowOff>
    </xdr:from>
    <xdr:to>
      <xdr:col>6</xdr:col>
      <xdr:colOff>0</xdr:colOff>
      <xdr:row>52</xdr:row>
      <xdr:rowOff>0</xdr:rowOff>
    </xdr:to>
    <xdr:sp>
      <xdr:nvSpPr>
        <xdr:cNvPr id="19" name="Texte 40"/>
        <xdr:cNvSpPr txBox="1">
          <a:spLocks noChangeArrowheads="1"/>
        </xdr:cNvSpPr>
      </xdr:nvSpPr>
      <xdr:spPr>
        <a:xfrm>
          <a:off x="2476500" y="7829550"/>
          <a:ext cx="55245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6</xdr:col>
      <xdr:colOff>19050</xdr:colOff>
      <xdr:row>50</xdr:row>
      <xdr:rowOff>9525</xdr:rowOff>
    </xdr:from>
    <xdr:to>
      <xdr:col>7</xdr:col>
      <xdr:colOff>28575</xdr:colOff>
      <xdr:row>52</xdr:row>
      <xdr:rowOff>0</xdr:rowOff>
    </xdr:to>
    <xdr:sp>
      <xdr:nvSpPr>
        <xdr:cNvPr id="20" name="Texte 41"/>
        <xdr:cNvSpPr txBox="1">
          <a:spLocks noChangeArrowheads="1"/>
        </xdr:cNvSpPr>
      </xdr:nvSpPr>
      <xdr:spPr>
        <a:xfrm>
          <a:off x="3048000" y="7839075"/>
          <a:ext cx="6191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7</xdr:col>
      <xdr:colOff>0</xdr:colOff>
      <xdr:row>50</xdr:row>
      <xdr:rowOff>9525</xdr:rowOff>
    </xdr:from>
    <xdr:to>
      <xdr:col>8</xdr:col>
      <xdr:colOff>0</xdr:colOff>
      <xdr:row>51</xdr:row>
      <xdr:rowOff>190500</xdr:rowOff>
    </xdr:to>
    <xdr:sp>
      <xdr:nvSpPr>
        <xdr:cNvPr id="21" name="Texte 42"/>
        <xdr:cNvSpPr txBox="1">
          <a:spLocks noChangeArrowheads="1"/>
        </xdr:cNvSpPr>
      </xdr:nvSpPr>
      <xdr:spPr>
        <a:xfrm>
          <a:off x="3638550" y="7839075"/>
          <a:ext cx="5238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Russie</a:t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9</xdr:col>
      <xdr:colOff>0</xdr:colOff>
      <xdr:row>51</xdr:row>
      <xdr:rowOff>190500</xdr:rowOff>
    </xdr:to>
    <xdr:sp>
      <xdr:nvSpPr>
        <xdr:cNvPr id="22" name="Texte 43"/>
        <xdr:cNvSpPr txBox="1">
          <a:spLocks noChangeArrowheads="1"/>
        </xdr:cNvSpPr>
      </xdr:nvSpPr>
      <xdr:spPr>
        <a:xfrm>
          <a:off x="4162425" y="7829550"/>
          <a:ext cx="5238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Autres Europe de l'Est</a:t>
          </a:r>
        </a:p>
      </xdr:txBody>
    </xdr:sp>
    <xdr:clientData/>
  </xdr:twoCellAnchor>
  <xdr:twoCellAnchor>
    <xdr:from>
      <xdr:col>4</xdr:col>
      <xdr:colOff>0</xdr:colOff>
      <xdr:row>50</xdr:row>
      <xdr:rowOff>9525</xdr:rowOff>
    </xdr:from>
    <xdr:to>
      <xdr:col>4</xdr:col>
      <xdr:colOff>504825</xdr:colOff>
      <xdr:row>52</xdr:row>
      <xdr:rowOff>0</xdr:rowOff>
    </xdr:to>
    <xdr:sp>
      <xdr:nvSpPr>
        <xdr:cNvPr id="23" name="Texte 44"/>
        <xdr:cNvSpPr txBox="1">
          <a:spLocks noChangeArrowheads="1"/>
        </xdr:cNvSpPr>
      </xdr:nvSpPr>
      <xdr:spPr>
        <a:xfrm>
          <a:off x="1952625" y="7839075"/>
          <a:ext cx="50482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Total U.E</a:t>
          </a:r>
        </a:p>
      </xdr:txBody>
    </xdr:sp>
    <xdr:clientData/>
  </xdr:twoCellAnchor>
  <xdr:twoCellAnchor>
    <xdr:from>
      <xdr:col>5</xdr:col>
      <xdr:colOff>0</xdr:colOff>
      <xdr:row>50</xdr:row>
      <xdr:rowOff>0</xdr:rowOff>
    </xdr:from>
    <xdr:to>
      <xdr:col>6</xdr:col>
      <xdr:colOff>9525</xdr:colOff>
      <xdr:row>52</xdr:row>
      <xdr:rowOff>38100</xdr:rowOff>
    </xdr:to>
    <xdr:sp>
      <xdr:nvSpPr>
        <xdr:cNvPr id="24" name="Texte 46"/>
        <xdr:cNvSpPr txBox="1">
          <a:spLocks noChangeArrowheads="1"/>
        </xdr:cNvSpPr>
      </xdr:nvSpPr>
      <xdr:spPr>
        <a:xfrm>
          <a:off x="2476500" y="7829550"/>
          <a:ext cx="5619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Autres Europe de l'Ouest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zoomScalePageLayoutView="0" workbookViewId="0" topLeftCell="A1">
      <selection activeCell="A5" sqref="A5"/>
    </sheetView>
  </sheetViews>
  <sheetFormatPr defaultColWidth="11.421875" defaultRowHeight="12.75"/>
  <cols>
    <col min="1" max="1" width="4.57421875" style="3" customWidth="1"/>
    <col min="2" max="2" width="32.8515625" style="3" customWidth="1"/>
    <col min="3" max="9" width="12.00390625" style="3" customWidth="1"/>
    <col min="10" max="10" width="12.28125" style="3" customWidth="1"/>
    <col min="11" max="11" width="12.00390625" style="3" customWidth="1"/>
    <col min="12" max="16384" width="11.421875" style="3" customWidth="1"/>
  </cols>
  <sheetData>
    <row r="1" spans="1:3" s="4" customFormat="1" ht="15">
      <c r="A1" s="54" t="s">
        <v>0</v>
      </c>
      <c r="B1" s="55"/>
      <c r="C1" s="29"/>
    </row>
    <row r="2" spans="1:2" s="4" customFormat="1" ht="12.75">
      <c r="A2" s="56" t="s">
        <v>75</v>
      </c>
      <c r="B2" s="56"/>
    </row>
    <row r="3" spans="1:2" s="4" customFormat="1" ht="12.75">
      <c r="A3" s="56" t="s">
        <v>76</v>
      </c>
      <c r="B3" s="56"/>
    </row>
    <row r="4" spans="1:2" s="4" customFormat="1" ht="12">
      <c r="A4" s="57" t="s">
        <v>77</v>
      </c>
      <c r="B4" s="57"/>
    </row>
    <row r="5" spans="1:8" s="4" customFormat="1" ht="12">
      <c r="A5" s="57"/>
      <c r="B5" s="57"/>
      <c r="H5" s="4" t="s">
        <v>63</v>
      </c>
    </row>
    <row r="6" spans="1:2" s="4" customFormat="1" ht="12.75">
      <c r="A6" s="2"/>
      <c r="B6" s="2"/>
    </row>
    <row r="7" s="4" customFormat="1" ht="12"/>
    <row r="11" spans="1:11" ht="12">
      <c r="A11" s="6"/>
      <c r="B11" s="7"/>
      <c r="C11" s="7"/>
      <c r="D11" s="8"/>
      <c r="E11" s="7"/>
      <c r="F11" s="7"/>
      <c r="G11" s="7"/>
      <c r="H11" s="7"/>
      <c r="I11" s="7"/>
      <c r="J11" s="7"/>
      <c r="K11" s="15" t="s">
        <v>1</v>
      </c>
    </row>
    <row r="12" spans="1:11" ht="10.5">
      <c r="A12" s="13"/>
      <c r="C12" s="12"/>
      <c r="E12" s="12"/>
      <c r="G12" s="12"/>
      <c r="I12" s="12"/>
      <c r="K12" s="12"/>
    </row>
    <row r="13" spans="1:11" ht="10.5">
      <c r="A13" s="13"/>
      <c r="C13" s="12"/>
      <c r="E13" s="12"/>
      <c r="G13" s="12"/>
      <c r="I13" s="12"/>
      <c r="K13" s="12"/>
    </row>
    <row r="14" spans="1:11" ht="10.5">
      <c r="A14" s="13"/>
      <c r="C14" s="12"/>
      <c r="E14" s="12"/>
      <c r="G14" s="12"/>
      <c r="I14" s="12"/>
      <c r="K14" s="12"/>
    </row>
    <row r="15" spans="1:11" ht="10.5">
      <c r="A15" s="13"/>
      <c r="C15" s="12"/>
      <c r="E15" s="12"/>
      <c r="G15" s="12"/>
      <c r="I15" s="12"/>
      <c r="K15" s="12"/>
    </row>
    <row r="16" spans="1:11" ht="10.5">
      <c r="A16" s="13"/>
      <c r="C16" s="12"/>
      <c r="E16" s="12"/>
      <c r="G16" s="12"/>
      <c r="I16" s="12"/>
      <c r="K16" s="12"/>
    </row>
    <row r="17" spans="1:11" ht="12.75" customHeight="1">
      <c r="A17" s="14"/>
      <c r="B17" s="20"/>
      <c r="C17" s="21" t="str">
        <f>"(1)"</f>
        <v>(1)</v>
      </c>
      <c r="D17" s="18" t="str">
        <f>"(2)"</f>
        <v>(2)</v>
      </c>
      <c r="E17" s="21" t="str">
        <f>"(3)"</f>
        <v>(3)</v>
      </c>
      <c r="F17" s="18" t="str">
        <f>"(4)"</f>
        <v>(4)</v>
      </c>
      <c r="G17" s="21" t="str">
        <f>"(5)"</f>
        <v>(5)</v>
      </c>
      <c r="H17" s="18" t="str">
        <f>"(6)"</f>
        <v>(6)</v>
      </c>
      <c r="I17" s="21" t="str">
        <f>"(7)"</f>
        <v>(7)</v>
      </c>
      <c r="J17" s="18" t="str">
        <f>"(8)"</f>
        <v>(8)</v>
      </c>
      <c r="K17" s="21" t="str">
        <f>"(9)"</f>
        <v>(9)</v>
      </c>
    </row>
    <row r="18" spans="1:11" ht="3" customHeight="1">
      <c r="A18" s="14"/>
      <c r="B18" s="30"/>
      <c r="C18" s="19"/>
      <c r="D18" s="21"/>
      <c r="E18" s="19"/>
      <c r="F18" s="21"/>
      <c r="G18" s="19"/>
      <c r="H18" s="18"/>
      <c r="I18" s="21"/>
      <c r="J18" s="19"/>
      <c r="K18" s="19"/>
    </row>
    <row r="19" spans="1:11" ht="15" customHeight="1">
      <c r="A19" s="10" t="s">
        <v>2</v>
      </c>
      <c r="B19" s="11" t="s">
        <v>3</v>
      </c>
      <c r="C19" s="81">
        <v>2743</v>
      </c>
      <c r="D19" s="81">
        <v>0</v>
      </c>
      <c r="E19" s="81">
        <v>2743</v>
      </c>
      <c r="F19" s="81">
        <v>5674</v>
      </c>
      <c r="G19" s="81">
        <v>8417</v>
      </c>
      <c r="H19" s="81">
        <v>1437</v>
      </c>
      <c r="I19" s="81">
        <v>6980</v>
      </c>
      <c r="J19" s="81">
        <v>1437</v>
      </c>
      <c r="K19" s="79" t="s">
        <v>82</v>
      </c>
    </row>
    <row r="20" spans="1:11" ht="12.75" customHeight="1">
      <c r="A20" s="10" t="s">
        <v>4</v>
      </c>
      <c r="B20" s="11" t="s">
        <v>5</v>
      </c>
      <c r="C20" s="82">
        <v>8924</v>
      </c>
      <c r="D20" s="81">
        <v>0</v>
      </c>
      <c r="E20" s="81">
        <v>8924</v>
      </c>
      <c r="F20" s="81">
        <v>47335</v>
      </c>
      <c r="G20" s="81">
        <v>56259</v>
      </c>
      <c r="H20" s="81">
        <v>5122</v>
      </c>
      <c r="I20" s="81">
        <v>51137</v>
      </c>
      <c r="J20" s="81">
        <v>5122</v>
      </c>
      <c r="K20" s="79" t="s">
        <v>82</v>
      </c>
    </row>
    <row r="21" spans="1:11" ht="12.75" customHeight="1">
      <c r="A21" s="10" t="s">
        <v>6</v>
      </c>
      <c r="B21" s="11" t="s">
        <v>7</v>
      </c>
      <c r="C21" s="82">
        <v>22092</v>
      </c>
      <c r="D21" s="81">
        <v>3105</v>
      </c>
      <c r="E21" s="81">
        <v>25197</v>
      </c>
      <c r="F21" s="81">
        <v>87307</v>
      </c>
      <c r="G21" s="81">
        <v>109399</v>
      </c>
      <c r="H21" s="81">
        <v>30471</v>
      </c>
      <c r="I21" s="81">
        <v>78928</v>
      </c>
      <c r="J21" s="81">
        <v>33576</v>
      </c>
      <c r="K21" s="79" t="s">
        <v>82</v>
      </c>
    </row>
    <row r="22" spans="1:11" ht="12.75" customHeight="1">
      <c r="A22" s="10" t="s">
        <v>8</v>
      </c>
      <c r="B22" s="11" t="s">
        <v>9</v>
      </c>
      <c r="C22" s="82">
        <v>310</v>
      </c>
      <c r="D22" s="81">
        <v>1334</v>
      </c>
      <c r="E22" s="81">
        <v>1644</v>
      </c>
      <c r="F22" s="81">
        <v>4000</v>
      </c>
      <c r="G22" s="81">
        <v>4310</v>
      </c>
      <c r="H22" s="81">
        <v>695</v>
      </c>
      <c r="I22" s="81">
        <v>3615</v>
      </c>
      <c r="J22" s="81">
        <v>2029</v>
      </c>
      <c r="K22" s="79" t="s">
        <v>82</v>
      </c>
    </row>
    <row r="23" spans="1:11" ht="12.75" customHeight="1">
      <c r="A23" s="10" t="s">
        <v>10</v>
      </c>
      <c r="B23" s="11" t="s">
        <v>11</v>
      </c>
      <c r="C23" s="82">
        <v>4</v>
      </c>
      <c r="D23" s="81">
        <v>244</v>
      </c>
      <c r="E23" s="81">
        <v>248</v>
      </c>
      <c r="F23" s="81">
        <v>139</v>
      </c>
      <c r="G23" s="81">
        <v>143</v>
      </c>
      <c r="H23" s="81">
        <v>78</v>
      </c>
      <c r="I23" s="81">
        <v>65</v>
      </c>
      <c r="J23" s="81">
        <v>322</v>
      </c>
      <c r="K23" s="79" t="s">
        <v>82</v>
      </c>
    </row>
    <row r="24" spans="1:11" ht="12.75" customHeight="1">
      <c r="A24" s="10" t="s">
        <v>12</v>
      </c>
      <c r="B24" s="11" t="s">
        <v>13</v>
      </c>
      <c r="C24" s="82">
        <v>486</v>
      </c>
      <c r="D24" s="81">
        <v>317</v>
      </c>
      <c r="E24" s="81">
        <v>803</v>
      </c>
      <c r="F24" s="81">
        <v>2984</v>
      </c>
      <c r="G24" s="81">
        <v>3470</v>
      </c>
      <c r="H24" s="81">
        <v>311</v>
      </c>
      <c r="I24" s="81">
        <v>3159</v>
      </c>
      <c r="J24" s="81">
        <v>628</v>
      </c>
      <c r="K24" s="79" t="s">
        <v>82</v>
      </c>
    </row>
    <row r="25" spans="1:11" ht="12.75" customHeight="1">
      <c r="A25" s="10" t="s">
        <v>14</v>
      </c>
      <c r="B25" s="11" t="s">
        <v>15</v>
      </c>
      <c r="C25" s="82">
        <v>667</v>
      </c>
      <c r="D25" s="81">
        <v>458</v>
      </c>
      <c r="E25" s="81">
        <v>1125</v>
      </c>
      <c r="F25" s="81">
        <v>2063</v>
      </c>
      <c r="G25" s="81">
        <v>2730</v>
      </c>
      <c r="H25" s="81">
        <v>1373</v>
      </c>
      <c r="I25" s="81">
        <v>1357</v>
      </c>
      <c r="J25" s="81">
        <v>1831</v>
      </c>
      <c r="K25" s="79" t="s">
        <v>82</v>
      </c>
    </row>
    <row r="26" spans="1:11" ht="12.75" customHeight="1">
      <c r="A26" s="10" t="s">
        <v>16</v>
      </c>
      <c r="B26" s="11" t="s">
        <v>17</v>
      </c>
      <c r="C26" s="82">
        <v>108</v>
      </c>
      <c r="D26" s="81">
        <v>0</v>
      </c>
      <c r="E26" s="81">
        <v>108</v>
      </c>
      <c r="F26" s="81">
        <v>328</v>
      </c>
      <c r="G26" s="81">
        <v>436</v>
      </c>
      <c r="H26" s="81">
        <v>370</v>
      </c>
      <c r="I26" s="81">
        <v>66</v>
      </c>
      <c r="J26" s="81">
        <v>370</v>
      </c>
      <c r="K26" s="79" t="s">
        <v>82</v>
      </c>
    </row>
    <row r="27" spans="1:11" ht="12.75" customHeight="1">
      <c r="A27" s="10" t="s">
        <v>18</v>
      </c>
      <c r="B27" s="11" t="s">
        <v>19</v>
      </c>
      <c r="C27" s="82">
        <v>2793</v>
      </c>
      <c r="D27" s="81">
        <v>34271</v>
      </c>
      <c r="E27" s="81">
        <v>37064</v>
      </c>
      <c r="F27" s="81">
        <v>11141</v>
      </c>
      <c r="G27" s="81">
        <v>13934</v>
      </c>
      <c r="H27" s="81">
        <v>24</v>
      </c>
      <c r="I27" s="81">
        <v>13910</v>
      </c>
      <c r="J27" s="81">
        <v>34295</v>
      </c>
      <c r="K27" s="79" t="s">
        <v>82</v>
      </c>
    </row>
    <row r="28" spans="1:11" ht="12.75" customHeight="1">
      <c r="A28" s="10" t="s">
        <v>20</v>
      </c>
      <c r="B28" s="11" t="s">
        <v>21</v>
      </c>
      <c r="C28" s="82">
        <v>524</v>
      </c>
      <c r="D28" s="81">
        <v>167</v>
      </c>
      <c r="E28" s="81">
        <v>691</v>
      </c>
      <c r="F28" s="81">
        <v>10779</v>
      </c>
      <c r="G28" s="81">
        <v>11303</v>
      </c>
      <c r="H28" s="81">
        <v>753</v>
      </c>
      <c r="I28" s="81">
        <v>10550</v>
      </c>
      <c r="J28" s="81">
        <v>920</v>
      </c>
      <c r="K28" s="79" t="s">
        <v>82</v>
      </c>
    </row>
    <row r="29" spans="1:11" ht="12.75" customHeight="1">
      <c r="A29" s="10" t="s">
        <v>22</v>
      </c>
      <c r="B29" s="11" t="s">
        <v>23</v>
      </c>
      <c r="C29" s="82">
        <v>7170</v>
      </c>
      <c r="D29" s="81">
        <v>65</v>
      </c>
      <c r="E29" s="81">
        <v>7235</v>
      </c>
      <c r="F29" s="81">
        <v>53968</v>
      </c>
      <c r="G29" s="81">
        <v>61138</v>
      </c>
      <c r="H29" s="81">
        <v>39</v>
      </c>
      <c r="I29" s="81">
        <v>61099</v>
      </c>
      <c r="J29" s="81">
        <v>104</v>
      </c>
      <c r="K29" s="79" t="s">
        <v>82</v>
      </c>
    </row>
    <row r="30" spans="1:11" ht="12.75" customHeight="1">
      <c r="A30" s="10" t="s">
        <v>24</v>
      </c>
      <c r="B30" s="11" t="s">
        <v>25</v>
      </c>
      <c r="C30" s="82">
        <v>0</v>
      </c>
      <c r="D30" s="81">
        <v>47</v>
      </c>
      <c r="E30" s="81">
        <v>47</v>
      </c>
      <c r="F30" s="81">
        <v>0</v>
      </c>
      <c r="G30" s="81">
        <v>0</v>
      </c>
      <c r="H30" s="81">
        <v>0</v>
      </c>
      <c r="I30" s="81">
        <v>0</v>
      </c>
      <c r="J30" s="81">
        <v>47</v>
      </c>
      <c r="K30" s="79" t="s">
        <v>82</v>
      </c>
    </row>
    <row r="31" spans="1:11" ht="12.75" customHeight="1">
      <c r="A31" s="10" t="s">
        <v>26</v>
      </c>
      <c r="B31" s="11" t="s">
        <v>27</v>
      </c>
      <c r="C31" s="82">
        <v>7304</v>
      </c>
      <c r="D31" s="81">
        <v>0</v>
      </c>
      <c r="E31" s="81">
        <v>7304</v>
      </c>
      <c r="F31" s="81">
        <v>26067</v>
      </c>
      <c r="G31" s="81">
        <v>33371</v>
      </c>
      <c r="H31" s="81">
        <v>9988</v>
      </c>
      <c r="I31" s="81">
        <v>23383</v>
      </c>
      <c r="J31" s="81">
        <v>9988</v>
      </c>
      <c r="K31" s="79" t="s">
        <v>82</v>
      </c>
    </row>
    <row r="32" spans="1:11" ht="12.75" customHeight="1">
      <c r="A32" s="10" t="s">
        <v>28</v>
      </c>
      <c r="B32" s="11" t="s">
        <v>29</v>
      </c>
      <c r="C32" s="82">
        <v>1220</v>
      </c>
      <c r="D32" s="81">
        <v>55</v>
      </c>
      <c r="E32" s="81">
        <v>1275</v>
      </c>
      <c r="F32" s="81">
        <v>9594</v>
      </c>
      <c r="G32" s="81">
        <v>10814</v>
      </c>
      <c r="H32" s="81">
        <v>4194</v>
      </c>
      <c r="I32" s="81">
        <v>6620</v>
      </c>
      <c r="J32" s="81">
        <v>4249</v>
      </c>
      <c r="K32" s="79" t="s">
        <v>82</v>
      </c>
    </row>
    <row r="33" spans="1:11" ht="12.75" customHeight="1">
      <c r="A33" s="10" t="s">
        <v>30</v>
      </c>
      <c r="B33" s="11" t="s">
        <v>31</v>
      </c>
      <c r="C33" s="82">
        <v>1855</v>
      </c>
      <c r="D33" s="81">
        <v>88</v>
      </c>
      <c r="E33" s="81">
        <v>1943</v>
      </c>
      <c r="F33" s="81">
        <v>85769</v>
      </c>
      <c r="G33" s="81">
        <v>87624</v>
      </c>
      <c r="H33" s="81">
        <v>6523</v>
      </c>
      <c r="I33" s="81">
        <v>81101</v>
      </c>
      <c r="J33" s="81">
        <v>6611</v>
      </c>
      <c r="K33" s="79" t="s">
        <v>82</v>
      </c>
    </row>
    <row r="34" spans="1:11" ht="12.75" customHeight="1">
      <c r="A34" s="10" t="s">
        <v>32</v>
      </c>
      <c r="B34" s="11" t="s">
        <v>33</v>
      </c>
      <c r="C34" s="82">
        <v>291</v>
      </c>
      <c r="D34" s="81">
        <v>606</v>
      </c>
      <c r="E34" s="81">
        <v>897</v>
      </c>
      <c r="F34" s="81">
        <v>28708</v>
      </c>
      <c r="G34" s="81">
        <v>28999</v>
      </c>
      <c r="H34" s="81">
        <v>108</v>
      </c>
      <c r="I34" s="81">
        <v>28891</v>
      </c>
      <c r="J34" s="81">
        <v>714</v>
      </c>
      <c r="K34" s="79" t="s">
        <v>82</v>
      </c>
    </row>
    <row r="35" spans="1:11" ht="12.75" customHeight="1">
      <c r="A35" s="10" t="s">
        <v>34</v>
      </c>
      <c r="B35" s="11" t="s">
        <v>35</v>
      </c>
      <c r="C35" s="82">
        <v>294</v>
      </c>
      <c r="D35" s="81">
        <v>361</v>
      </c>
      <c r="E35" s="81">
        <v>655</v>
      </c>
      <c r="F35" s="81">
        <v>2436</v>
      </c>
      <c r="G35" s="81">
        <v>2730</v>
      </c>
      <c r="H35" s="81">
        <v>358</v>
      </c>
      <c r="I35" s="81">
        <v>2372</v>
      </c>
      <c r="J35" s="81">
        <v>719</v>
      </c>
      <c r="K35" s="79" t="s">
        <v>82</v>
      </c>
    </row>
    <row r="36" spans="1:11" ht="12.75" customHeight="1">
      <c r="A36" s="10" t="s">
        <v>36</v>
      </c>
      <c r="B36" s="11" t="s">
        <v>37</v>
      </c>
      <c r="C36" s="82">
        <v>0</v>
      </c>
      <c r="D36" s="81">
        <v>0</v>
      </c>
      <c r="E36" s="81">
        <v>0</v>
      </c>
      <c r="F36" s="81">
        <v>21</v>
      </c>
      <c r="G36" s="81">
        <v>21</v>
      </c>
      <c r="H36" s="81">
        <v>0</v>
      </c>
      <c r="I36" s="81">
        <v>21</v>
      </c>
      <c r="J36" s="81">
        <v>0</v>
      </c>
      <c r="K36" s="79" t="s">
        <v>82</v>
      </c>
    </row>
    <row r="37" spans="1:11" ht="12.75" customHeight="1">
      <c r="A37" s="10" t="s">
        <v>38</v>
      </c>
      <c r="B37" s="11" t="s">
        <v>39</v>
      </c>
      <c r="C37" s="82">
        <v>9</v>
      </c>
      <c r="D37" s="81">
        <v>112</v>
      </c>
      <c r="E37" s="81">
        <v>121</v>
      </c>
      <c r="F37" s="81">
        <v>12</v>
      </c>
      <c r="G37" s="81">
        <v>21</v>
      </c>
      <c r="H37" s="81">
        <v>0</v>
      </c>
      <c r="I37" s="81">
        <v>21</v>
      </c>
      <c r="J37" s="81">
        <v>112</v>
      </c>
      <c r="K37" s="79" t="s">
        <v>82</v>
      </c>
    </row>
    <row r="38" spans="1:11" ht="12.75" customHeight="1">
      <c r="A38" s="10" t="s">
        <v>40</v>
      </c>
      <c r="B38" s="11" t="s">
        <v>41</v>
      </c>
      <c r="C38" s="82">
        <v>1</v>
      </c>
      <c r="D38" s="81">
        <v>15</v>
      </c>
      <c r="E38" s="81">
        <v>16</v>
      </c>
      <c r="F38" s="81">
        <v>74</v>
      </c>
      <c r="G38" s="81">
        <v>75</v>
      </c>
      <c r="H38" s="81">
        <v>29</v>
      </c>
      <c r="I38" s="81">
        <v>46</v>
      </c>
      <c r="J38" s="81">
        <v>44</v>
      </c>
      <c r="K38" s="79" t="s">
        <v>82</v>
      </c>
    </row>
    <row r="39" spans="1:11" ht="12.75" customHeight="1">
      <c r="A39" s="16" t="s">
        <v>42</v>
      </c>
      <c r="B39" s="11" t="s">
        <v>43</v>
      </c>
      <c r="C39" s="82">
        <v>1098</v>
      </c>
      <c r="D39" s="81">
        <v>92</v>
      </c>
      <c r="E39" s="81">
        <v>1190</v>
      </c>
      <c r="F39" s="81">
        <v>2813</v>
      </c>
      <c r="G39" s="81">
        <v>3911</v>
      </c>
      <c r="H39" s="81">
        <v>322</v>
      </c>
      <c r="I39" s="81">
        <v>3589</v>
      </c>
      <c r="J39" s="81">
        <v>414</v>
      </c>
      <c r="K39" s="79" t="s">
        <v>82</v>
      </c>
    </row>
    <row r="40" spans="1:11" ht="6.75" customHeight="1">
      <c r="A40" s="26"/>
      <c r="B40" s="27"/>
      <c r="C40" s="85"/>
      <c r="D40" s="84"/>
      <c r="E40" s="85"/>
      <c r="F40" s="84"/>
      <c r="G40" s="85"/>
      <c r="H40" s="84"/>
      <c r="I40" s="85"/>
      <c r="J40" s="84"/>
      <c r="K40" s="79"/>
    </row>
    <row r="41" spans="1:11" s="5" customFormat="1" ht="12" customHeight="1">
      <c r="A41" s="24"/>
      <c r="B41" s="25" t="s">
        <v>44</v>
      </c>
      <c r="C41" s="86">
        <v>57893</v>
      </c>
      <c r="D41" s="86">
        <v>41337</v>
      </c>
      <c r="E41" s="86">
        <v>99230</v>
      </c>
      <c r="F41" s="83">
        <v>381212</v>
      </c>
      <c r="G41" s="86">
        <v>439105</v>
      </c>
      <c r="H41" s="83">
        <v>62195</v>
      </c>
      <c r="I41" s="86">
        <v>376910</v>
      </c>
      <c r="J41" s="83">
        <v>103532</v>
      </c>
      <c r="K41" s="80" t="s">
        <v>82</v>
      </c>
    </row>
    <row r="42" spans="1:11" s="5" customFormat="1" ht="6.75" customHeight="1">
      <c r="A42" s="17"/>
      <c r="B42" s="22"/>
      <c r="C42" s="28"/>
      <c r="D42" s="23"/>
      <c r="E42" s="28"/>
      <c r="F42" s="23"/>
      <c r="G42" s="28"/>
      <c r="H42" s="23"/>
      <c r="I42" s="28"/>
      <c r="J42" s="23"/>
      <c r="K42" s="28"/>
    </row>
    <row r="43" spans="1:2" s="5" customFormat="1" ht="12">
      <c r="A43" s="9"/>
      <c r="B43" s="9"/>
    </row>
    <row r="44" spans="1:2" ht="12">
      <c r="A44" s="78" t="s">
        <v>74</v>
      </c>
      <c r="B44" s="4"/>
    </row>
  </sheetData>
  <sheetProtection/>
  <printOptions horizontalCentered="1"/>
  <pageMargins left="0" right="0" top="0.1968503937007874" bottom="0" header="0.5118110236220472" footer="0.5118110236220472"/>
  <pageSetup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3"/>
  <sheetViews>
    <sheetView zoomScalePageLayoutView="0" workbookViewId="0" topLeftCell="A1">
      <selection activeCell="A5" sqref="A5"/>
    </sheetView>
  </sheetViews>
  <sheetFormatPr defaultColWidth="11.421875" defaultRowHeight="12.75"/>
  <cols>
    <col min="1" max="1" width="7.140625" style="4" customWidth="1"/>
    <col min="2" max="2" width="9.57421875" style="4" customWidth="1"/>
    <col min="3" max="4" width="9.140625" style="4" customWidth="1"/>
    <col min="5" max="5" width="9.28125" style="4" customWidth="1"/>
    <col min="6" max="10" width="9.421875" style="4" customWidth="1"/>
    <col min="11" max="11" width="9.28125" style="4" customWidth="1"/>
    <col min="12" max="16384" width="11.421875" style="4" customWidth="1"/>
  </cols>
  <sheetData>
    <row r="1" spans="1:4" s="31" customFormat="1" ht="12.75">
      <c r="A1" s="45" t="s">
        <v>0</v>
      </c>
      <c r="B1" s="46"/>
      <c r="C1" s="46"/>
      <c r="D1" s="46"/>
    </row>
    <row r="2" spans="1:4" s="32" customFormat="1" ht="12.75">
      <c r="A2" s="47" t="s">
        <v>75</v>
      </c>
      <c r="B2" s="48"/>
      <c r="C2" s="48"/>
      <c r="D2" s="48"/>
    </row>
    <row r="3" spans="1:4" s="32" customFormat="1" ht="12.75">
      <c r="A3" s="47" t="s">
        <v>76</v>
      </c>
      <c r="B3" s="48"/>
      <c r="C3" s="48"/>
      <c r="D3" s="48"/>
    </row>
    <row r="4" spans="1:4" s="32" customFormat="1" ht="12">
      <c r="A4" s="48" t="s">
        <v>78</v>
      </c>
      <c r="B4" s="48"/>
      <c r="C4" s="48"/>
      <c r="D4" s="48"/>
    </row>
    <row r="5" spans="1:4" s="32" customFormat="1" ht="12">
      <c r="A5" s="48"/>
      <c r="B5" s="48"/>
      <c r="C5" s="48"/>
      <c r="D5" s="48"/>
    </row>
    <row r="11" spans="1:11" ht="12">
      <c r="A11" s="33"/>
      <c r="J11" s="34"/>
      <c r="K11" s="34"/>
    </row>
    <row r="12" ht="4.5" customHeight="1">
      <c r="A12" s="33"/>
    </row>
    <row r="13" spans="1:11" ht="12">
      <c r="A13" s="33" t="s">
        <v>45</v>
      </c>
      <c r="K13" s="34" t="s">
        <v>1</v>
      </c>
    </row>
    <row r="14" ht="4.5" customHeight="1">
      <c r="A14" s="33"/>
    </row>
    <row r="15" spans="1:11" ht="12">
      <c r="A15" s="35"/>
      <c r="B15" s="68"/>
      <c r="C15" s="67"/>
      <c r="D15" s="116" t="s">
        <v>73</v>
      </c>
      <c r="E15" s="68"/>
      <c r="F15" s="67"/>
      <c r="G15" s="112" t="s">
        <v>53</v>
      </c>
      <c r="H15" s="68"/>
      <c r="I15" s="68"/>
      <c r="J15" s="67"/>
      <c r="K15" s="68"/>
    </row>
    <row r="16" spans="1:11" ht="12">
      <c r="A16" s="24"/>
      <c r="B16" s="36"/>
      <c r="C16" s="8"/>
      <c r="D16" s="117"/>
      <c r="E16" s="36"/>
      <c r="F16" s="8"/>
      <c r="G16" s="113" t="s">
        <v>80</v>
      </c>
      <c r="H16" s="36"/>
      <c r="I16" s="36"/>
      <c r="J16" s="8"/>
      <c r="K16" s="36"/>
    </row>
    <row r="17" spans="1:11" ht="15" customHeight="1">
      <c r="A17" s="37" t="s">
        <v>2</v>
      </c>
      <c r="B17" s="92">
        <v>0</v>
      </c>
      <c r="C17" s="92">
        <v>176</v>
      </c>
      <c r="D17" s="92">
        <v>0</v>
      </c>
      <c r="E17" s="92">
        <v>985</v>
      </c>
      <c r="F17" s="110">
        <v>34</v>
      </c>
      <c r="G17" s="93">
        <v>659</v>
      </c>
      <c r="H17" s="92">
        <v>733</v>
      </c>
      <c r="I17" s="92">
        <v>45</v>
      </c>
      <c r="J17" s="92">
        <v>0</v>
      </c>
      <c r="K17" s="93">
        <v>1437</v>
      </c>
    </row>
    <row r="18" spans="1:11" ht="12">
      <c r="A18" s="38" t="s">
        <v>4</v>
      </c>
      <c r="B18" s="92">
        <v>0</v>
      </c>
      <c r="C18" s="92">
        <v>21</v>
      </c>
      <c r="D18" s="92">
        <v>0</v>
      </c>
      <c r="E18" s="92">
        <v>4966</v>
      </c>
      <c r="F18" s="110">
        <v>88</v>
      </c>
      <c r="G18" s="93">
        <v>3353</v>
      </c>
      <c r="H18" s="92">
        <v>1742</v>
      </c>
      <c r="I18" s="92">
        <v>27</v>
      </c>
      <c r="J18" s="92">
        <v>0</v>
      </c>
      <c r="K18" s="93">
        <v>5122</v>
      </c>
    </row>
    <row r="19" spans="1:11" ht="12">
      <c r="A19" s="37" t="s">
        <v>6</v>
      </c>
      <c r="B19" s="92">
        <v>298</v>
      </c>
      <c r="C19" s="92">
        <v>11</v>
      </c>
      <c r="D19" s="92">
        <v>0</v>
      </c>
      <c r="E19" s="92">
        <v>29042</v>
      </c>
      <c r="F19" s="110">
        <v>75</v>
      </c>
      <c r="G19" s="93">
        <v>19500</v>
      </c>
      <c r="H19" s="92">
        <v>10569</v>
      </c>
      <c r="I19" s="92">
        <v>391</v>
      </c>
      <c r="J19" s="92">
        <v>11</v>
      </c>
      <c r="K19" s="93">
        <v>30471</v>
      </c>
    </row>
    <row r="20" spans="1:11" ht="12">
      <c r="A20" s="38" t="s">
        <v>8</v>
      </c>
      <c r="B20" s="92">
        <v>0</v>
      </c>
      <c r="C20" s="92">
        <v>0</v>
      </c>
      <c r="D20" s="92">
        <v>0</v>
      </c>
      <c r="E20" s="92">
        <v>0</v>
      </c>
      <c r="F20" s="110">
        <v>0</v>
      </c>
      <c r="G20" s="93">
        <v>0</v>
      </c>
      <c r="H20" s="92">
        <v>441</v>
      </c>
      <c r="I20" s="92">
        <v>230</v>
      </c>
      <c r="J20" s="92">
        <v>24</v>
      </c>
      <c r="K20" s="93">
        <v>695</v>
      </c>
    </row>
    <row r="21" spans="1:11" ht="12">
      <c r="A21" s="38" t="s">
        <v>10</v>
      </c>
      <c r="B21" s="92">
        <v>0</v>
      </c>
      <c r="C21" s="92">
        <v>0</v>
      </c>
      <c r="D21" s="92">
        <v>0</v>
      </c>
      <c r="E21" s="92">
        <v>0</v>
      </c>
      <c r="F21" s="110">
        <v>0</v>
      </c>
      <c r="G21" s="93">
        <v>0</v>
      </c>
      <c r="H21" s="92">
        <v>46</v>
      </c>
      <c r="I21" s="92">
        <v>32</v>
      </c>
      <c r="J21" s="92">
        <v>0</v>
      </c>
      <c r="K21" s="93">
        <v>78</v>
      </c>
    </row>
    <row r="22" spans="1:11" ht="12">
      <c r="A22" s="38" t="s">
        <v>12</v>
      </c>
      <c r="B22" s="92">
        <v>0</v>
      </c>
      <c r="C22" s="92">
        <v>0</v>
      </c>
      <c r="D22" s="92">
        <v>0</v>
      </c>
      <c r="E22" s="92">
        <v>0</v>
      </c>
      <c r="F22" s="110">
        <v>0</v>
      </c>
      <c r="G22" s="93">
        <v>0</v>
      </c>
      <c r="H22" s="92">
        <v>248</v>
      </c>
      <c r="I22" s="92">
        <v>63</v>
      </c>
      <c r="J22" s="92">
        <v>0</v>
      </c>
      <c r="K22" s="93">
        <v>311</v>
      </c>
    </row>
    <row r="23" spans="1:11" ht="12">
      <c r="A23" s="38" t="s">
        <v>14</v>
      </c>
      <c r="B23" s="92">
        <v>0</v>
      </c>
      <c r="C23" s="92">
        <v>0</v>
      </c>
      <c r="D23" s="92">
        <v>0</v>
      </c>
      <c r="E23" s="92">
        <v>393</v>
      </c>
      <c r="F23" s="110">
        <v>263</v>
      </c>
      <c r="G23" s="93">
        <v>327</v>
      </c>
      <c r="H23" s="92">
        <v>773</v>
      </c>
      <c r="I23" s="92">
        <v>262</v>
      </c>
      <c r="J23" s="92">
        <v>11</v>
      </c>
      <c r="K23" s="93">
        <v>1373</v>
      </c>
    </row>
    <row r="24" spans="1:11" ht="12">
      <c r="A24" s="38" t="s">
        <v>16</v>
      </c>
      <c r="B24" s="92">
        <v>0</v>
      </c>
      <c r="C24" s="92">
        <v>0</v>
      </c>
      <c r="D24" s="92">
        <v>0</v>
      </c>
      <c r="E24" s="92">
        <v>0</v>
      </c>
      <c r="F24" s="110">
        <v>0</v>
      </c>
      <c r="G24" s="93">
        <v>0</v>
      </c>
      <c r="H24" s="92">
        <v>239</v>
      </c>
      <c r="I24" s="92">
        <v>131</v>
      </c>
      <c r="J24" s="92">
        <v>0</v>
      </c>
      <c r="K24" s="93">
        <v>370</v>
      </c>
    </row>
    <row r="25" spans="1:11" ht="12">
      <c r="A25" s="38" t="s">
        <v>46</v>
      </c>
      <c r="B25" s="92">
        <v>0</v>
      </c>
      <c r="C25" s="92">
        <v>0</v>
      </c>
      <c r="D25" s="92">
        <v>0</v>
      </c>
      <c r="E25" s="92">
        <v>0</v>
      </c>
      <c r="F25" s="110">
        <v>0</v>
      </c>
      <c r="G25" s="93">
        <v>0</v>
      </c>
      <c r="H25" s="92">
        <v>16</v>
      </c>
      <c r="I25" s="92">
        <v>8</v>
      </c>
      <c r="J25" s="92">
        <v>0</v>
      </c>
      <c r="K25" s="93">
        <v>24</v>
      </c>
    </row>
    <row r="26" spans="1:11" ht="12">
      <c r="A26" s="38" t="s">
        <v>20</v>
      </c>
      <c r="B26" s="92">
        <v>0</v>
      </c>
      <c r="C26" s="92">
        <v>0</v>
      </c>
      <c r="D26" s="92">
        <v>0</v>
      </c>
      <c r="E26" s="92">
        <v>0</v>
      </c>
      <c r="F26" s="110">
        <v>0</v>
      </c>
      <c r="G26" s="93">
        <v>0</v>
      </c>
      <c r="H26" s="92">
        <v>489</v>
      </c>
      <c r="I26" s="92">
        <v>264</v>
      </c>
      <c r="J26" s="92">
        <v>0</v>
      </c>
      <c r="K26" s="93">
        <v>753</v>
      </c>
    </row>
    <row r="27" spans="1:11" ht="12">
      <c r="A27" s="38" t="s">
        <v>22</v>
      </c>
      <c r="B27" s="92">
        <v>0</v>
      </c>
      <c r="C27" s="92">
        <v>0</v>
      </c>
      <c r="D27" s="92">
        <v>0</v>
      </c>
      <c r="E27" s="92">
        <v>0</v>
      </c>
      <c r="F27" s="110">
        <v>0</v>
      </c>
      <c r="G27" s="93">
        <v>0</v>
      </c>
      <c r="H27" s="92">
        <v>20</v>
      </c>
      <c r="I27" s="92">
        <v>19</v>
      </c>
      <c r="J27" s="92">
        <v>0</v>
      </c>
      <c r="K27" s="93">
        <v>39</v>
      </c>
    </row>
    <row r="28" spans="1:11" ht="12">
      <c r="A28" s="38" t="s">
        <v>24</v>
      </c>
      <c r="B28" s="92">
        <v>0</v>
      </c>
      <c r="C28" s="92">
        <v>0</v>
      </c>
      <c r="D28" s="92">
        <v>0</v>
      </c>
      <c r="E28" s="92">
        <v>0</v>
      </c>
      <c r="F28" s="110">
        <v>0</v>
      </c>
      <c r="G28" s="93">
        <v>0</v>
      </c>
      <c r="H28" s="92">
        <v>0</v>
      </c>
      <c r="I28" s="92">
        <v>0</v>
      </c>
      <c r="J28" s="92">
        <v>0</v>
      </c>
      <c r="K28" s="93">
        <v>0</v>
      </c>
    </row>
    <row r="29" spans="1:11" ht="12">
      <c r="A29" s="38" t="s">
        <v>26</v>
      </c>
      <c r="B29" s="92">
        <v>22</v>
      </c>
      <c r="C29" s="92">
        <v>8322</v>
      </c>
      <c r="D29" s="92">
        <v>669</v>
      </c>
      <c r="E29" s="92">
        <v>56</v>
      </c>
      <c r="F29" s="110">
        <v>231</v>
      </c>
      <c r="G29" s="93">
        <v>5434</v>
      </c>
      <c r="H29" s="92">
        <v>4290</v>
      </c>
      <c r="I29" s="92">
        <v>262</v>
      </c>
      <c r="J29" s="92">
        <v>2</v>
      </c>
      <c r="K29" s="93">
        <v>9988</v>
      </c>
    </row>
    <row r="30" spans="1:11" ht="12">
      <c r="A30" s="38" t="s">
        <v>28</v>
      </c>
      <c r="B30" s="92">
        <v>86</v>
      </c>
      <c r="C30" s="92">
        <v>0</v>
      </c>
      <c r="D30" s="92">
        <v>0</v>
      </c>
      <c r="E30" s="92">
        <v>3796</v>
      </c>
      <c r="F30" s="110">
        <v>69</v>
      </c>
      <c r="G30" s="93">
        <v>92</v>
      </c>
      <c r="H30" s="92">
        <v>4048</v>
      </c>
      <c r="I30" s="92">
        <v>54</v>
      </c>
      <c r="J30" s="92">
        <v>0</v>
      </c>
      <c r="K30" s="93">
        <v>4194</v>
      </c>
    </row>
    <row r="31" spans="1:11" ht="12">
      <c r="A31" s="38" t="s">
        <v>30</v>
      </c>
      <c r="B31" s="92">
        <v>0</v>
      </c>
      <c r="C31" s="92">
        <v>0</v>
      </c>
      <c r="D31" s="92">
        <v>0</v>
      </c>
      <c r="E31" s="92">
        <v>6291</v>
      </c>
      <c r="F31" s="110">
        <v>50</v>
      </c>
      <c r="G31" s="93">
        <v>5811</v>
      </c>
      <c r="H31" s="92">
        <v>622</v>
      </c>
      <c r="I31" s="92">
        <v>22</v>
      </c>
      <c r="J31" s="92">
        <v>68</v>
      </c>
      <c r="K31" s="93">
        <v>6523</v>
      </c>
    </row>
    <row r="32" spans="1:11" ht="12">
      <c r="A32" s="38" t="s">
        <v>32</v>
      </c>
      <c r="B32" s="92">
        <v>0</v>
      </c>
      <c r="C32" s="92">
        <v>0</v>
      </c>
      <c r="D32" s="92">
        <v>0</v>
      </c>
      <c r="E32" s="92">
        <v>86</v>
      </c>
      <c r="F32" s="110">
        <v>0</v>
      </c>
      <c r="G32" s="93">
        <v>80</v>
      </c>
      <c r="H32" s="92">
        <v>8</v>
      </c>
      <c r="I32" s="92">
        <v>20</v>
      </c>
      <c r="J32" s="92">
        <v>0</v>
      </c>
      <c r="K32" s="93">
        <v>108</v>
      </c>
    </row>
    <row r="33" spans="1:11" ht="12">
      <c r="A33" s="38" t="s">
        <v>34</v>
      </c>
      <c r="B33" s="92">
        <v>0</v>
      </c>
      <c r="C33" s="92">
        <v>0</v>
      </c>
      <c r="D33" s="92">
        <v>0</v>
      </c>
      <c r="E33" s="92">
        <v>14</v>
      </c>
      <c r="F33" s="110">
        <v>63</v>
      </c>
      <c r="G33" s="93">
        <v>43</v>
      </c>
      <c r="H33" s="92">
        <v>166</v>
      </c>
      <c r="I33" s="92">
        <v>120</v>
      </c>
      <c r="J33" s="92">
        <v>29</v>
      </c>
      <c r="K33" s="93">
        <v>358</v>
      </c>
    </row>
    <row r="34" spans="1:11" ht="12">
      <c r="A34" s="38" t="s">
        <v>36</v>
      </c>
      <c r="B34" s="92">
        <v>0</v>
      </c>
      <c r="C34" s="92">
        <v>0</v>
      </c>
      <c r="D34" s="92">
        <v>0</v>
      </c>
      <c r="E34" s="92">
        <v>0</v>
      </c>
      <c r="F34" s="110">
        <v>0</v>
      </c>
      <c r="G34" s="93">
        <v>0</v>
      </c>
      <c r="H34" s="92">
        <v>0</v>
      </c>
      <c r="I34" s="92">
        <v>0</v>
      </c>
      <c r="J34" s="92">
        <v>0</v>
      </c>
      <c r="K34" s="93">
        <v>0</v>
      </c>
    </row>
    <row r="35" spans="1:11" ht="12">
      <c r="A35" s="38" t="s">
        <v>38</v>
      </c>
      <c r="B35" s="92">
        <v>0</v>
      </c>
      <c r="C35" s="92">
        <v>0</v>
      </c>
      <c r="D35" s="92">
        <v>0</v>
      </c>
      <c r="E35" s="92">
        <v>0</v>
      </c>
      <c r="F35" s="110">
        <v>0</v>
      </c>
      <c r="G35" s="93">
        <v>0</v>
      </c>
      <c r="H35" s="92">
        <v>0</v>
      </c>
      <c r="I35" s="92">
        <v>0</v>
      </c>
      <c r="J35" s="92">
        <v>0</v>
      </c>
      <c r="K35" s="93">
        <v>0</v>
      </c>
    </row>
    <row r="36" spans="1:11" ht="12">
      <c r="A36" s="38" t="s">
        <v>40</v>
      </c>
      <c r="B36" s="92">
        <v>0</v>
      </c>
      <c r="C36" s="92">
        <v>0</v>
      </c>
      <c r="D36" s="92">
        <v>0</v>
      </c>
      <c r="E36" s="92">
        <v>0</v>
      </c>
      <c r="F36" s="110">
        <v>1</v>
      </c>
      <c r="G36" s="93">
        <v>0</v>
      </c>
      <c r="H36" s="92">
        <v>26</v>
      </c>
      <c r="I36" s="92">
        <v>3</v>
      </c>
      <c r="J36" s="92">
        <v>0</v>
      </c>
      <c r="K36" s="93">
        <v>29</v>
      </c>
    </row>
    <row r="37" spans="1:11" ht="12">
      <c r="A37" s="38" t="s">
        <v>42</v>
      </c>
      <c r="B37" s="92">
        <v>66</v>
      </c>
      <c r="C37" s="92">
        <v>0</v>
      </c>
      <c r="D37" s="92">
        <v>0</v>
      </c>
      <c r="E37" s="92">
        <v>0</v>
      </c>
      <c r="F37" s="110">
        <v>48</v>
      </c>
      <c r="G37" s="93">
        <v>87</v>
      </c>
      <c r="H37" s="92">
        <v>148</v>
      </c>
      <c r="I37" s="92">
        <v>77</v>
      </c>
      <c r="J37" s="92">
        <v>10</v>
      </c>
      <c r="K37" s="93">
        <v>322</v>
      </c>
    </row>
    <row r="38" spans="1:11" ht="3" customHeight="1">
      <c r="A38" s="39"/>
      <c r="B38" s="94"/>
      <c r="C38" s="95"/>
      <c r="D38" s="95"/>
      <c r="E38" s="94"/>
      <c r="F38" s="95"/>
      <c r="G38" s="111"/>
      <c r="H38" s="94"/>
      <c r="I38" s="94"/>
      <c r="J38" s="95"/>
      <c r="K38" s="94"/>
    </row>
    <row r="39" spans="1:11" ht="8.25" customHeight="1">
      <c r="A39" s="42"/>
      <c r="B39" s="92"/>
      <c r="C39" s="96"/>
      <c r="D39" s="100"/>
      <c r="E39" s="92"/>
      <c r="F39" s="96"/>
      <c r="G39" s="93"/>
      <c r="H39" s="92"/>
      <c r="I39" s="92"/>
      <c r="J39" s="96"/>
      <c r="K39" s="92"/>
    </row>
    <row r="40" spans="1:11" ht="11.25" customHeight="1">
      <c r="A40" s="38" t="s">
        <v>47</v>
      </c>
      <c r="B40" s="93">
        <v>472</v>
      </c>
      <c r="C40" s="99">
        <v>8530</v>
      </c>
      <c r="D40" s="99">
        <v>669</v>
      </c>
      <c r="E40" s="93">
        <v>45629</v>
      </c>
      <c r="F40" s="99">
        <v>922</v>
      </c>
      <c r="G40" s="93">
        <v>35386</v>
      </c>
      <c r="H40" s="93">
        <v>24624</v>
      </c>
      <c r="I40" s="93">
        <v>2030</v>
      </c>
      <c r="J40" s="93">
        <v>155</v>
      </c>
      <c r="K40" s="93">
        <v>62195</v>
      </c>
    </row>
    <row r="41" spans="1:11" ht="8.25" customHeight="1">
      <c r="A41" s="43"/>
      <c r="B41" s="94"/>
      <c r="C41" s="95"/>
      <c r="D41" s="94"/>
      <c r="E41" s="94"/>
      <c r="F41" s="95"/>
      <c r="G41" s="111"/>
      <c r="H41" s="94"/>
      <c r="I41" s="94"/>
      <c r="J41" s="95"/>
      <c r="K41" s="94"/>
    </row>
    <row r="42" spans="1:11" s="9" customFormat="1" ht="12">
      <c r="A42" s="44"/>
      <c r="B42" s="89"/>
      <c r="C42" s="89"/>
      <c r="D42" s="89"/>
      <c r="E42" s="89"/>
      <c r="F42" s="89"/>
      <c r="G42" s="89"/>
      <c r="H42" s="89"/>
      <c r="I42" s="89"/>
      <c r="J42" s="89"/>
      <c r="K42" s="89"/>
    </row>
    <row r="43" spans="1:11" s="9" customFormat="1" ht="12">
      <c r="A43" s="44" t="s">
        <v>48</v>
      </c>
      <c r="B43" s="89"/>
      <c r="C43" s="89"/>
      <c r="D43" s="89"/>
      <c r="E43" s="89"/>
      <c r="F43" s="89"/>
      <c r="G43" s="89"/>
      <c r="H43" s="89"/>
      <c r="I43" s="89"/>
      <c r="J43" s="89"/>
      <c r="K43" s="98" t="s">
        <v>1</v>
      </c>
    </row>
    <row r="44" spans="1:11" s="9" customFormat="1" ht="4.5" customHeight="1">
      <c r="A44" s="44"/>
      <c r="B44" s="89"/>
      <c r="C44" s="89"/>
      <c r="D44" s="89"/>
      <c r="E44" s="89"/>
      <c r="F44" s="89"/>
      <c r="G44" s="89"/>
      <c r="H44" s="89"/>
      <c r="I44" s="89"/>
      <c r="J44" s="89"/>
      <c r="K44" s="89"/>
    </row>
    <row r="45" spans="1:11" s="9" customFormat="1" ht="12">
      <c r="A45" s="35"/>
      <c r="B45" s="90"/>
      <c r="C45" s="91"/>
      <c r="D45" s="118" t="s">
        <v>73</v>
      </c>
      <c r="E45" s="90"/>
      <c r="F45" s="91"/>
      <c r="G45" s="114" t="s">
        <v>53</v>
      </c>
      <c r="H45" s="90"/>
      <c r="I45" s="90"/>
      <c r="J45" s="91"/>
      <c r="K45" s="90"/>
    </row>
    <row r="46" spans="1:11" s="9" customFormat="1" ht="12">
      <c r="A46" s="24"/>
      <c r="B46" s="87"/>
      <c r="C46" s="88"/>
      <c r="D46" s="119"/>
      <c r="E46" s="87"/>
      <c r="F46" s="88"/>
      <c r="G46" s="115" t="s">
        <v>80</v>
      </c>
      <c r="H46" s="87"/>
      <c r="I46" s="87"/>
      <c r="J46" s="88"/>
      <c r="K46" s="87"/>
    </row>
    <row r="47" spans="1:11" ht="15" customHeight="1">
      <c r="A47" s="37" t="s">
        <v>2</v>
      </c>
      <c r="B47" s="92">
        <v>0</v>
      </c>
      <c r="C47" s="92">
        <v>0</v>
      </c>
      <c r="D47" s="92">
        <v>0</v>
      </c>
      <c r="E47" s="92">
        <v>0</v>
      </c>
      <c r="F47" s="110">
        <v>0</v>
      </c>
      <c r="G47" s="93">
        <v>0</v>
      </c>
      <c r="H47" s="92">
        <v>0</v>
      </c>
      <c r="I47" s="92">
        <v>0</v>
      </c>
      <c r="J47" s="92">
        <v>0</v>
      </c>
      <c r="K47" s="93">
        <v>0</v>
      </c>
    </row>
    <row r="48" spans="1:11" ht="12">
      <c r="A48" s="38" t="s">
        <v>4</v>
      </c>
      <c r="B48" s="92">
        <v>0</v>
      </c>
      <c r="C48" s="92">
        <v>0</v>
      </c>
      <c r="D48" s="92">
        <v>0</v>
      </c>
      <c r="E48" s="92">
        <v>0</v>
      </c>
      <c r="F48" s="110">
        <v>0</v>
      </c>
      <c r="G48" s="93">
        <v>0</v>
      </c>
      <c r="H48" s="92">
        <v>0</v>
      </c>
      <c r="I48" s="92">
        <v>0</v>
      </c>
      <c r="J48" s="92">
        <v>0</v>
      </c>
      <c r="K48" s="93">
        <v>0</v>
      </c>
    </row>
    <row r="49" spans="1:11" ht="12">
      <c r="A49" s="37" t="s">
        <v>6</v>
      </c>
      <c r="B49" s="92">
        <v>0</v>
      </c>
      <c r="C49" s="92">
        <v>2502</v>
      </c>
      <c r="D49" s="92">
        <v>0</v>
      </c>
      <c r="E49" s="92">
        <v>0</v>
      </c>
      <c r="F49" s="110">
        <v>0</v>
      </c>
      <c r="G49" s="93">
        <v>1569</v>
      </c>
      <c r="H49" s="92">
        <v>1275</v>
      </c>
      <c r="I49" s="92">
        <v>261</v>
      </c>
      <c r="J49" s="92">
        <v>0</v>
      </c>
      <c r="K49" s="93">
        <v>3105</v>
      </c>
    </row>
    <row r="50" spans="1:11" ht="12">
      <c r="A50" s="38" t="s">
        <v>8</v>
      </c>
      <c r="B50" s="92">
        <v>0</v>
      </c>
      <c r="C50" s="92">
        <v>45</v>
      </c>
      <c r="D50" s="92">
        <v>0</v>
      </c>
      <c r="E50" s="92">
        <v>0</v>
      </c>
      <c r="F50" s="110">
        <v>0</v>
      </c>
      <c r="G50" s="93">
        <v>27</v>
      </c>
      <c r="H50" s="92">
        <v>897</v>
      </c>
      <c r="I50" s="92">
        <v>410</v>
      </c>
      <c r="J50" s="92">
        <v>0</v>
      </c>
      <c r="K50" s="93">
        <v>1334</v>
      </c>
    </row>
    <row r="51" spans="1:11" ht="12">
      <c r="A51" s="38" t="s">
        <v>10</v>
      </c>
      <c r="B51" s="92">
        <v>0</v>
      </c>
      <c r="C51" s="92">
        <v>0</v>
      </c>
      <c r="D51" s="92">
        <v>0</v>
      </c>
      <c r="E51" s="92">
        <v>0</v>
      </c>
      <c r="F51" s="110">
        <v>0</v>
      </c>
      <c r="G51" s="93">
        <v>0</v>
      </c>
      <c r="H51" s="92">
        <v>167</v>
      </c>
      <c r="I51" s="92">
        <v>77</v>
      </c>
      <c r="J51" s="92">
        <v>0</v>
      </c>
      <c r="K51" s="93">
        <v>244</v>
      </c>
    </row>
    <row r="52" spans="1:11" ht="12">
      <c r="A52" s="38" t="s">
        <v>12</v>
      </c>
      <c r="B52" s="92">
        <v>0</v>
      </c>
      <c r="C52" s="92">
        <v>298</v>
      </c>
      <c r="D52" s="92">
        <v>0</v>
      </c>
      <c r="E52" s="92">
        <v>0</v>
      </c>
      <c r="F52" s="110">
        <v>0</v>
      </c>
      <c r="G52" s="93">
        <v>215</v>
      </c>
      <c r="H52" s="92">
        <v>93</v>
      </c>
      <c r="I52" s="92">
        <v>4</v>
      </c>
      <c r="J52" s="92">
        <v>5</v>
      </c>
      <c r="K52" s="93">
        <v>317</v>
      </c>
    </row>
    <row r="53" spans="1:11" ht="12">
      <c r="A53" s="38" t="s">
        <v>14</v>
      </c>
      <c r="B53" s="92">
        <v>0</v>
      </c>
      <c r="C53" s="92">
        <v>255</v>
      </c>
      <c r="D53" s="92">
        <v>0</v>
      </c>
      <c r="E53" s="92">
        <v>0</v>
      </c>
      <c r="F53" s="110">
        <v>0</v>
      </c>
      <c r="G53" s="93">
        <v>178</v>
      </c>
      <c r="H53" s="92">
        <v>209</v>
      </c>
      <c r="I53" s="92">
        <v>71</v>
      </c>
      <c r="J53" s="92">
        <v>0</v>
      </c>
      <c r="K53" s="93">
        <v>458</v>
      </c>
    </row>
    <row r="54" spans="1:11" ht="12">
      <c r="A54" s="38" t="s">
        <v>16</v>
      </c>
      <c r="B54" s="92">
        <v>0</v>
      </c>
      <c r="C54" s="92">
        <v>0</v>
      </c>
      <c r="D54" s="92">
        <v>0</v>
      </c>
      <c r="E54" s="92">
        <v>0</v>
      </c>
      <c r="F54" s="110">
        <v>0</v>
      </c>
      <c r="G54" s="93">
        <v>0</v>
      </c>
      <c r="H54" s="92">
        <v>0</v>
      </c>
      <c r="I54" s="92">
        <v>0</v>
      </c>
      <c r="J54" s="92">
        <v>0</v>
      </c>
      <c r="K54" s="93">
        <v>0</v>
      </c>
    </row>
    <row r="55" spans="1:11" ht="12">
      <c r="A55" s="38" t="s">
        <v>46</v>
      </c>
      <c r="B55" s="92">
        <v>501</v>
      </c>
      <c r="C55" s="92">
        <v>19078</v>
      </c>
      <c r="D55" s="92">
        <v>0</v>
      </c>
      <c r="E55" s="92">
        <v>13723</v>
      </c>
      <c r="F55" s="110">
        <v>832</v>
      </c>
      <c r="G55" s="93">
        <v>22168</v>
      </c>
      <c r="H55" s="92">
        <v>12047</v>
      </c>
      <c r="I55" s="92">
        <v>56</v>
      </c>
      <c r="J55" s="92">
        <v>0</v>
      </c>
      <c r="K55" s="93">
        <v>34271</v>
      </c>
    </row>
    <row r="56" spans="1:11" ht="12">
      <c r="A56" s="38" t="s">
        <v>20</v>
      </c>
      <c r="B56" s="92">
        <v>0</v>
      </c>
      <c r="C56" s="92">
        <v>0</v>
      </c>
      <c r="D56" s="92">
        <v>0</v>
      </c>
      <c r="E56" s="92">
        <v>0</v>
      </c>
      <c r="F56" s="110">
        <v>0</v>
      </c>
      <c r="G56" s="93">
        <v>0</v>
      </c>
      <c r="H56" s="92">
        <v>132</v>
      </c>
      <c r="I56" s="92">
        <v>35</v>
      </c>
      <c r="J56" s="92">
        <v>0</v>
      </c>
      <c r="K56" s="93">
        <v>167</v>
      </c>
    </row>
    <row r="57" spans="1:11" ht="12">
      <c r="A57" s="38" t="s">
        <v>22</v>
      </c>
      <c r="B57" s="92">
        <v>0</v>
      </c>
      <c r="C57" s="92">
        <v>55</v>
      </c>
      <c r="D57" s="92">
        <v>0</v>
      </c>
      <c r="E57" s="92">
        <v>0</v>
      </c>
      <c r="F57" s="110">
        <v>0</v>
      </c>
      <c r="G57" s="93">
        <v>36</v>
      </c>
      <c r="H57" s="92">
        <v>25</v>
      </c>
      <c r="I57" s="92">
        <v>4</v>
      </c>
      <c r="J57" s="92">
        <v>0</v>
      </c>
      <c r="K57" s="93">
        <v>65</v>
      </c>
    </row>
    <row r="58" spans="1:11" ht="12">
      <c r="A58" s="38" t="s">
        <v>24</v>
      </c>
      <c r="B58" s="92">
        <v>0</v>
      </c>
      <c r="C58" s="92">
        <v>0</v>
      </c>
      <c r="D58" s="92">
        <v>0</v>
      </c>
      <c r="E58" s="92">
        <v>0</v>
      </c>
      <c r="F58" s="110">
        <v>0</v>
      </c>
      <c r="G58" s="93">
        <v>0</v>
      </c>
      <c r="H58" s="92">
        <v>35</v>
      </c>
      <c r="I58" s="92">
        <v>12</v>
      </c>
      <c r="J58" s="92">
        <v>0</v>
      </c>
      <c r="K58" s="93">
        <v>47</v>
      </c>
    </row>
    <row r="59" spans="1:11" ht="12">
      <c r="A59" s="38" t="s">
        <v>26</v>
      </c>
      <c r="B59" s="92">
        <v>0</v>
      </c>
      <c r="C59" s="92">
        <v>0</v>
      </c>
      <c r="D59" s="92">
        <v>0</v>
      </c>
      <c r="E59" s="92">
        <v>0</v>
      </c>
      <c r="F59" s="110">
        <v>0</v>
      </c>
      <c r="G59" s="93">
        <v>0</v>
      </c>
      <c r="H59" s="92">
        <v>0</v>
      </c>
      <c r="I59" s="92">
        <v>0</v>
      </c>
      <c r="J59" s="92">
        <v>0</v>
      </c>
      <c r="K59" s="93">
        <v>0</v>
      </c>
    </row>
    <row r="60" spans="1:11" ht="12">
      <c r="A60" s="38" t="s">
        <v>28</v>
      </c>
      <c r="B60" s="92">
        <v>0</v>
      </c>
      <c r="C60" s="92">
        <v>50</v>
      </c>
      <c r="D60" s="92">
        <v>0</v>
      </c>
      <c r="E60" s="92">
        <v>0</v>
      </c>
      <c r="F60" s="110">
        <v>0</v>
      </c>
      <c r="G60" s="93">
        <v>33</v>
      </c>
      <c r="H60" s="92">
        <v>20</v>
      </c>
      <c r="I60" s="92">
        <v>2</v>
      </c>
      <c r="J60" s="92">
        <v>0</v>
      </c>
      <c r="K60" s="93">
        <v>55</v>
      </c>
    </row>
    <row r="61" spans="1:11" ht="12">
      <c r="A61" s="38" t="s">
        <v>30</v>
      </c>
      <c r="B61" s="92">
        <v>0</v>
      </c>
      <c r="C61" s="92">
        <v>0</v>
      </c>
      <c r="D61" s="92">
        <v>0</v>
      </c>
      <c r="E61" s="92">
        <v>0</v>
      </c>
      <c r="F61" s="110">
        <v>0</v>
      </c>
      <c r="G61" s="93">
        <v>0</v>
      </c>
      <c r="H61" s="92">
        <v>76</v>
      </c>
      <c r="I61" s="92">
        <v>12</v>
      </c>
      <c r="J61" s="92">
        <v>0</v>
      </c>
      <c r="K61" s="93">
        <v>88</v>
      </c>
    </row>
    <row r="62" spans="1:11" ht="12">
      <c r="A62" s="38" t="s">
        <v>32</v>
      </c>
      <c r="B62" s="92">
        <v>0</v>
      </c>
      <c r="C62" s="92">
        <v>523</v>
      </c>
      <c r="D62" s="92">
        <v>0</v>
      </c>
      <c r="E62" s="92">
        <v>0</v>
      </c>
      <c r="F62" s="110">
        <v>0</v>
      </c>
      <c r="G62" s="93">
        <v>356</v>
      </c>
      <c r="H62" s="92">
        <v>210</v>
      </c>
      <c r="I62" s="92">
        <v>40</v>
      </c>
      <c r="J62" s="92">
        <v>0</v>
      </c>
      <c r="K62" s="93">
        <v>606</v>
      </c>
    </row>
    <row r="63" spans="1:11" ht="12">
      <c r="A63" s="38" t="s">
        <v>34</v>
      </c>
      <c r="B63" s="92">
        <v>0</v>
      </c>
      <c r="C63" s="92">
        <v>8</v>
      </c>
      <c r="D63" s="92">
        <v>0</v>
      </c>
      <c r="E63" s="92">
        <v>0</v>
      </c>
      <c r="F63" s="110">
        <v>0</v>
      </c>
      <c r="G63" s="93">
        <v>6</v>
      </c>
      <c r="H63" s="92">
        <v>2</v>
      </c>
      <c r="I63" s="92">
        <v>0</v>
      </c>
      <c r="J63" s="92">
        <v>353</v>
      </c>
      <c r="K63" s="93">
        <v>361</v>
      </c>
    </row>
    <row r="64" spans="1:11" ht="12">
      <c r="A64" s="38" t="s">
        <v>36</v>
      </c>
      <c r="B64" s="92">
        <v>0</v>
      </c>
      <c r="C64" s="92">
        <v>0</v>
      </c>
      <c r="D64" s="92">
        <v>0</v>
      </c>
      <c r="E64" s="92">
        <v>0</v>
      </c>
      <c r="F64" s="110">
        <v>0</v>
      </c>
      <c r="G64" s="93">
        <v>0</v>
      </c>
      <c r="H64" s="92">
        <v>0</v>
      </c>
      <c r="I64" s="92">
        <v>0</v>
      </c>
      <c r="J64" s="92">
        <v>0</v>
      </c>
      <c r="K64" s="93">
        <v>0</v>
      </c>
    </row>
    <row r="65" spans="1:11" ht="12">
      <c r="A65" s="38" t="s">
        <v>38</v>
      </c>
      <c r="B65" s="92">
        <v>71</v>
      </c>
      <c r="C65" s="92">
        <v>0</v>
      </c>
      <c r="D65" s="92">
        <v>0</v>
      </c>
      <c r="E65" s="92">
        <v>0</v>
      </c>
      <c r="F65" s="110">
        <v>0</v>
      </c>
      <c r="G65" s="93">
        <v>42</v>
      </c>
      <c r="H65" s="92">
        <v>51</v>
      </c>
      <c r="I65" s="92">
        <v>19</v>
      </c>
      <c r="J65" s="92">
        <v>0</v>
      </c>
      <c r="K65" s="93">
        <v>112</v>
      </c>
    </row>
    <row r="66" spans="1:11" ht="12">
      <c r="A66" s="38" t="s">
        <v>40</v>
      </c>
      <c r="B66" s="92">
        <v>0</v>
      </c>
      <c r="C66" s="92">
        <v>0</v>
      </c>
      <c r="D66" s="92">
        <v>0</v>
      </c>
      <c r="E66" s="92">
        <v>0</v>
      </c>
      <c r="F66" s="110">
        <v>0</v>
      </c>
      <c r="G66" s="93">
        <v>0</v>
      </c>
      <c r="H66" s="92">
        <v>10</v>
      </c>
      <c r="I66" s="92">
        <v>5</v>
      </c>
      <c r="J66" s="92">
        <v>0</v>
      </c>
      <c r="K66" s="93">
        <v>15</v>
      </c>
    </row>
    <row r="67" spans="1:11" ht="12">
      <c r="A67" s="38" t="s">
        <v>42</v>
      </c>
      <c r="B67" s="92">
        <v>0</v>
      </c>
      <c r="C67" s="92">
        <v>29</v>
      </c>
      <c r="D67" s="92">
        <v>0</v>
      </c>
      <c r="E67" s="92">
        <v>0</v>
      </c>
      <c r="F67" s="110">
        <v>0</v>
      </c>
      <c r="G67" s="93">
        <v>20</v>
      </c>
      <c r="H67" s="92">
        <v>55</v>
      </c>
      <c r="I67" s="92">
        <v>17</v>
      </c>
      <c r="J67" s="92">
        <v>0</v>
      </c>
      <c r="K67" s="93">
        <v>92</v>
      </c>
    </row>
    <row r="68" spans="1:11" ht="3" customHeight="1">
      <c r="A68" s="38"/>
      <c r="B68" s="94"/>
      <c r="C68" s="95"/>
      <c r="D68" s="95"/>
      <c r="E68" s="94"/>
      <c r="F68" s="95"/>
      <c r="G68" s="94"/>
      <c r="H68" s="94"/>
      <c r="I68" s="94"/>
      <c r="J68" s="95"/>
      <c r="K68" s="94"/>
    </row>
    <row r="69" spans="1:11" ht="8.25" customHeight="1">
      <c r="A69" s="42"/>
      <c r="B69" s="92"/>
      <c r="C69" s="97"/>
      <c r="D69" s="100"/>
      <c r="E69" s="92"/>
      <c r="F69" s="97"/>
      <c r="G69" s="92"/>
      <c r="H69" s="92"/>
      <c r="I69" s="92"/>
      <c r="J69" s="97"/>
      <c r="K69" s="92"/>
    </row>
    <row r="70" spans="1:11" ht="11.25" customHeight="1">
      <c r="A70" s="38" t="s">
        <v>47</v>
      </c>
      <c r="B70" s="99">
        <v>572</v>
      </c>
      <c r="C70" s="99">
        <v>22843</v>
      </c>
      <c r="D70" s="93">
        <v>0</v>
      </c>
      <c r="E70" s="93">
        <v>13723</v>
      </c>
      <c r="F70" s="99">
        <v>832</v>
      </c>
      <c r="G70" s="93">
        <v>24650</v>
      </c>
      <c r="H70" s="93">
        <v>15304</v>
      </c>
      <c r="I70" s="93">
        <v>1025</v>
      </c>
      <c r="J70" s="93">
        <v>358</v>
      </c>
      <c r="K70" s="93">
        <v>41337</v>
      </c>
    </row>
    <row r="71" spans="1:11" ht="8.25" customHeight="1">
      <c r="A71" s="43"/>
      <c r="B71" s="40"/>
      <c r="C71" s="41"/>
      <c r="D71" s="40"/>
      <c r="E71" s="40"/>
      <c r="F71" s="41"/>
      <c r="G71" s="40"/>
      <c r="H71" s="40"/>
      <c r="I71" s="40"/>
      <c r="J71" s="41"/>
      <c r="K71" s="40"/>
    </row>
    <row r="72" spans="2:11" ht="12">
      <c r="B72" s="76"/>
      <c r="C72" s="76"/>
      <c r="D72" s="76"/>
      <c r="E72" s="76"/>
      <c r="F72" s="76"/>
      <c r="G72" s="76"/>
      <c r="H72" s="76"/>
      <c r="I72" s="76"/>
      <c r="J72" s="76"/>
      <c r="K72" s="76"/>
    </row>
    <row r="73" spans="1:8" ht="12">
      <c r="A73" s="78" t="s">
        <v>74</v>
      </c>
      <c r="H73" s="76"/>
    </row>
  </sheetData>
  <sheetProtection/>
  <mergeCells count="2">
    <mergeCell ref="D15:D16"/>
    <mergeCell ref="D45:D46"/>
  </mergeCells>
  <printOptions horizontalCentered="1"/>
  <pageMargins left="0" right="0" top="0.1968503937007874" bottom="0" header="0.5118110236220472" footer="0.5118110236220472"/>
  <pageSetup horizontalDpi="300" verticalDpi="300" orientation="portrait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79"/>
  <sheetViews>
    <sheetView zoomScalePageLayoutView="0" workbookViewId="0" topLeftCell="A1">
      <selection activeCell="E3" sqref="E3"/>
    </sheetView>
  </sheetViews>
  <sheetFormatPr defaultColWidth="11.421875" defaultRowHeight="12.75"/>
  <cols>
    <col min="1" max="1" width="5.7109375" style="4" customWidth="1"/>
    <col min="2" max="5" width="7.8515625" style="4" customWidth="1"/>
    <col min="6" max="6" width="8.28125" style="4" customWidth="1"/>
    <col min="7" max="7" width="9.140625" style="4" customWidth="1"/>
    <col min="8" max="12" width="7.8515625" style="4" customWidth="1"/>
    <col min="13" max="13" width="8.28125" style="4" customWidth="1"/>
    <col min="14" max="14" width="8.421875" style="4" customWidth="1"/>
    <col min="15" max="15" width="8.140625" style="4" customWidth="1"/>
    <col min="16" max="16" width="9.7109375" style="4" customWidth="1"/>
    <col min="17" max="16384" width="11.421875" style="4" customWidth="1"/>
  </cols>
  <sheetData>
    <row r="1" spans="1:5" s="29" customFormat="1" ht="15">
      <c r="A1" s="72" t="s">
        <v>0</v>
      </c>
      <c r="B1" s="73"/>
      <c r="C1" s="73"/>
      <c r="D1" s="73"/>
      <c r="E1" s="73"/>
    </row>
    <row r="2" spans="1:5" s="2" customFormat="1" ht="12.75">
      <c r="A2" s="74" t="s">
        <v>75</v>
      </c>
      <c r="B2" s="74"/>
      <c r="C2" s="74"/>
      <c r="D2" s="74"/>
      <c r="E2" s="74"/>
    </row>
    <row r="3" spans="1:5" s="2" customFormat="1" ht="12.75">
      <c r="A3" s="74" t="s">
        <v>76</v>
      </c>
      <c r="B3" s="74"/>
      <c r="C3" s="74"/>
      <c r="D3" s="74"/>
      <c r="E3" s="74"/>
    </row>
    <row r="4" spans="1:5" ht="12">
      <c r="A4" s="75" t="s">
        <v>79</v>
      </c>
      <c r="B4" s="75"/>
      <c r="C4" s="75"/>
      <c r="D4" s="75"/>
      <c r="E4" s="75"/>
    </row>
    <row r="9" spans="1:16" ht="12.75" customHeight="1">
      <c r="A9" s="122" t="s">
        <v>64</v>
      </c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</row>
    <row r="10" ht="12.75" customHeight="1"/>
    <row r="11" spans="1:16" ht="15">
      <c r="A11" s="123" t="s">
        <v>81</v>
      </c>
      <c r="B11" s="123"/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</row>
    <row r="13" spans="1:17" ht="17.25" customHeight="1">
      <c r="A13" s="33"/>
      <c r="P13" s="78" t="s">
        <v>1</v>
      </c>
      <c r="Q13" s="78"/>
    </row>
    <row r="14" spans="1:32" s="50" customFormat="1" ht="16.5" customHeight="1">
      <c r="A14" s="49"/>
      <c r="B14" s="59"/>
      <c r="C14" s="60"/>
      <c r="D14" s="61"/>
      <c r="E14" s="59"/>
      <c r="F14" s="60"/>
      <c r="G14" s="61"/>
      <c r="H14" s="59"/>
      <c r="I14" s="120" t="s">
        <v>65</v>
      </c>
      <c r="J14" s="61"/>
      <c r="K14" s="59"/>
      <c r="L14" s="124" t="s">
        <v>66</v>
      </c>
      <c r="M14" s="61"/>
      <c r="N14" s="120" t="s">
        <v>67</v>
      </c>
      <c r="O14" s="120" t="s">
        <v>68</v>
      </c>
      <c r="P14" s="116" t="s">
        <v>62</v>
      </c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</row>
    <row r="15" spans="1:32" s="50" customFormat="1" ht="16.5" customHeight="1">
      <c r="A15" s="51"/>
      <c r="B15" s="63"/>
      <c r="C15" s="64"/>
      <c r="D15" s="65"/>
      <c r="E15" s="63"/>
      <c r="F15" s="64"/>
      <c r="G15" s="65"/>
      <c r="H15" s="63"/>
      <c r="I15" s="121"/>
      <c r="J15" s="65"/>
      <c r="K15" s="63"/>
      <c r="L15" s="119"/>
      <c r="M15" s="65"/>
      <c r="N15" s="121"/>
      <c r="O15" s="119"/>
      <c r="P15" s="125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</row>
    <row r="16" spans="1:16" ht="16.5" customHeight="1">
      <c r="A16" s="101" t="s">
        <v>2</v>
      </c>
      <c r="B16" s="102">
        <v>295</v>
      </c>
      <c r="C16" s="102">
        <v>0</v>
      </c>
      <c r="D16" s="102">
        <v>351</v>
      </c>
      <c r="E16" s="102">
        <v>0</v>
      </c>
      <c r="F16" s="102">
        <v>647</v>
      </c>
      <c r="G16" s="102">
        <v>29</v>
      </c>
      <c r="H16" s="102">
        <v>311</v>
      </c>
      <c r="I16" s="102">
        <v>1</v>
      </c>
      <c r="J16" s="102">
        <v>228</v>
      </c>
      <c r="K16" s="102">
        <v>2240</v>
      </c>
      <c r="L16" s="102">
        <v>77</v>
      </c>
      <c r="M16" s="102">
        <v>3</v>
      </c>
      <c r="N16" s="102">
        <v>0</v>
      </c>
      <c r="O16" s="102">
        <v>0</v>
      </c>
      <c r="P16" s="102">
        <v>83</v>
      </c>
    </row>
    <row r="17" spans="1:16" ht="13.5" customHeight="1">
      <c r="A17" s="39" t="s">
        <v>4</v>
      </c>
      <c r="B17" s="102">
        <v>3761</v>
      </c>
      <c r="C17" s="102">
        <v>26</v>
      </c>
      <c r="D17" s="102">
        <v>6616</v>
      </c>
      <c r="E17" s="102">
        <v>0</v>
      </c>
      <c r="F17" s="102">
        <v>1960</v>
      </c>
      <c r="G17" s="102">
        <v>2</v>
      </c>
      <c r="H17" s="102">
        <v>1346</v>
      </c>
      <c r="I17" s="102">
        <v>96</v>
      </c>
      <c r="J17" s="102">
        <v>7884</v>
      </c>
      <c r="K17" s="102">
        <v>4370</v>
      </c>
      <c r="L17" s="102">
        <v>610</v>
      </c>
      <c r="M17" s="102">
        <v>17</v>
      </c>
      <c r="N17" s="102">
        <v>0</v>
      </c>
      <c r="O17" s="102">
        <v>0</v>
      </c>
      <c r="P17" s="102">
        <v>487</v>
      </c>
    </row>
    <row r="18" spans="1:16" ht="13.5" customHeight="1">
      <c r="A18" s="101" t="s">
        <v>6</v>
      </c>
      <c r="B18" s="102">
        <v>6601</v>
      </c>
      <c r="C18" s="102">
        <v>127</v>
      </c>
      <c r="D18" s="102">
        <v>29908</v>
      </c>
      <c r="E18" s="102">
        <v>0</v>
      </c>
      <c r="F18" s="102">
        <v>3310</v>
      </c>
      <c r="G18" s="102">
        <v>254</v>
      </c>
      <c r="H18" s="102">
        <v>1097</v>
      </c>
      <c r="I18" s="102">
        <v>355</v>
      </c>
      <c r="J18" s="102">
        <v>1917</v>
      </c>
      <c r="K18" s="102">
        <v>2602</v>
      </c>
      <c r="L18" s="102">
        <v>1095</v>
      </c>
      <c r="M18" s="102">
        <v>112</v>
      </c>
      <c r="N18" s="102">
        <v>0</v>
      </c>
      <c r="O18" s="102">
        <v>17</v>
      </c>
      <c r="P18" s="102">
        <v>656</v>
      </c>
    </row>
    <row r="19" spans="1:16" ht="13.5" customHeight="1">
      <c r="A19" s="39" t="s">
        <v>8</v>
      </c>
      <c r="B19" s="102">
        <v>2010</v>
      </c>
      <c r="C19" s="102">
        <v>63</v>
      </c>
      <c r="D19" s="102">
        <v>149</v>
      </c>
      <c r="E19" s="102">
        <v>0</v>
      </c>
      <c r="F19" s="102">
        <v>326</v>
      </c>
      <c r="G19" s="102">
        <v>30</v>
      </c>
      <c r="H19" s="102">
        <v>5</v>
      </c>
      <c r="I19" s="102">
        <v>7</v>
      </c>
      <c r="J19" s="102">
        <v>315</v>
      </c>
      <c r="K19" s="102">
        <v>31</v>
      </c>
      <c r="L19" s="102">
        <v>12</v>
      </c>
      <c r="M19" s="102">
        <v>4</v>
      </c>
      <c r="N19" s="102">
        <v>0</v>
      </c>
      <c r="O19" s="102">
        <v>0</v>
      </c>
      <c r="P19" s="102">
        <v>36</v>
      </c>
    </row>
    <row r="20" spans="1:16" ht="13.5" customHeight="1">
      <c r="A20" s="39" t="s">
        <v>10</v>
      </c>
      <c r="B20" s="102">
        <v>2</v>
      </c>
      <c r="C20" s="102">
        <v>6</v>
      </c>
      <c r="D20" s="102">
        <v>2</v>
      </c>
      <c r="E20" s="102">
        <v>0</v>
      </c>
      <c r="F20" s="102">
        <v>14</v>
      </c>
      <c r="G20" s="102">
        <v>0</v>
      </c>
      <c r="H20" s="102">
        <v>0</v>
      </c>
      <c r="I20" s="102">
        <v>0</v>
      </c>
      <c r="J20" s="102">
        <v>6</v>
      </c>
      <c r="K20" s="102">
        <v>0</v>
      </c>
      <c r="L20" s="102">
        <v>6</v>
      </c>
      <c r="M20" s="102">
        <v>3</v>
      </c>
      <c r="N20" s="102">
        <v>0</v>
      </c>
      <c r="O20" s="102">
        <v>0</v>
      </c>
      <c r="P20" s="102">
        <v>0</v>
      </c>
    </row>
    <row r="21" spans="1:16" ht="13.5" customHeight="1">
      <c r="A21" s="39" t="s">
        <v>12</v>
      </c>
      <c r="B21" s="102">
        <v>197</v>
      </c>
      <c r="C21" s="102">
        <v>21</v>
      </c>
      <c r="D21" s="102">
        <v>189</v>
      </c>
      <c r="E21" s="102">
        <v>0</v>
      </c>
      <c r="F21" s="102">
        <v>105</v>
      </c>
      <c r="G21" s="102">
        <v>25</v>
      </c>
      <c r="H21" s="102">
        <v>4</v>
      </c>
      <c r="I21" s="102">
        <v>12</v>
      </c>
      <c r="J21" s="102">
        <v>451</v>
      </c>
      <c r="K21" s="102">
        <v>107</v>
      </c>
      <c r="L21" s="102">
        <v>54</v>
      </c>
      <c r="M21" s="102">
        <v>0</v>
      </c>
      <c r="N21" s="102">
        <v>0</v>
      </c>
      <c r="O21" s="102">
        <v>0</v>
      </c>
      <c r="P21" s="102">
        <v>112</v>
      </c>
    </row>
    <row r="22" spans="1:16" ht="13.5" customHeight="1">
      <c r="A22" s="39" t="s">
        <v>14</v>
      </c>
      <c r="B22" s="102">
        <v>873</v>
      </c>
      <c r="C22" s="102">
        <v>9</v>
      </c>
      <c r="D22" s="102">
        <v>134</v>
      </c>
      <c r="E22" s="102">
        <v>0</v>
      </c>
      <c r="F22" s="102">
        <v>71</v>
      </c>
      <c r="G22" s="102">
        <v>9</v>
      </c>
      <c r="H22" s="102">
        <v>2</v>
      </c>
      <c r="I22" s="102">
        <v>1</v>
      </c>
      <c r="J22" s="102">
        <v>252</v>
      </c>
      <c r="K22" s="102">
        <v>42</v>
      </c>
      <c r="L22" s="102">
        <v>54</v>
      </c>
      <c r="M22" s="102">
        <v>0</v>
      </c>
      <c r="N22" s="102">
        <v>0</v>
      </c>
      <c r="O22" s="102">
        <v>2</v>
      </c>
      <c r="P22" s="102">
        <v>15</v>
      </c>
    </row>
    <row r="23" spans="1:16" ht="13.5" customHeight="1">
      <c r="A23" s="39" t="s">
        <v>16</v>
      </c>
      <c r="B23" s="102">
        <v>157</v>
      </c>
      <c r="C23" s="102">
        <v>1</v>
      </c>
      <c r="D23" s="102">
        <v>8</v>
      </c>
      <c r="E23" s="102">
        <v>0</v>
      </c>
      <c r="F23" s="102">
        <v>19</v>
      </c>
      <c r="G23" s="102">
        <v>0</v>
      </c>
      <c r="H23" s="102">
        <v>2</v>
      </c>
      <c r="I23" s="102">
        <v>0</v>
      </c>
      <c r="J23" s="102">
        <v>22</v>
      </c>
      <c r="K23" s="102">
        <v>23</v>
      </c>
      <c r="L23" s="102">
        <v>3</v>
      </c>
      <c r="M23" s="102">
        <v>0</v>
      </c>
      <c r="N23" s="102">
        <v>0</v>
      </c>
      <c r="O23" s="102">
        <v>2</v>
      </c>
      <c r="P23" s="102">
        <v>0</v>
      </c>
    </row>
    <row r="24" spans="1:16" ht="13.5" customHeight="1">
      <c r="A24" s="39" t="s">
        <v>46</v>
      </c>
      <c r="B24" s="102">
        <v>863</v>
      </c>
      <c r="C24" s="102">
        <v>32</v>
      </c>
      <c r="D24" s="102">
        <v>1868</v>
      </c>
      <c r="E24" s="102">
        <v>0</v>
      </c>
      <c r="F24" s="102">
        <v>367</v>
      </c>
      <c r="G24" s="102">
        <v>8</v>
      </c>
      <c r="H24" s="102">
        <v>13</v>
      </c>
      <c r="I24" s="102">
        <v>11</v>
      </c>
      <c r="J24" s="102">
        <v>1133</v>
      </c>
      <c r="K24" s="102">
        <v>367</v>
      </c>
      <c r="L24" s="102">
        <v>403</v>
      </c>
      <c r="M24" s="102">
        <v>13</v>
      </c>
      <c r="N24" s="102">
        <v>0</v>
      </c>
      <c r="O24" s="102">
        <v>0</v>
      </c>
      <c r="P24" s="102">
        <v>327</v>
      </c>
    </row>
    <row r="25" spans="1:16" ht="13.5" customHeight="1">
      <c r="A25" s="39" t="s">
        <v>20</v>
      </c>
      <c r="B25" s="102">
        <v>981</v>
      </c>
      <c r="C25" s="102">
        <v>6</v>
      </c>
      <c r="D25" s="102">
        <v>641</v>
      </c>
      <c r="E25" s="102">
        <v>0</v>
      </c>
      <c r="F25" s="102">
        <v>222</v>
      </c>
      <c r="G25" s="102">
        <v>3</v>
      </c>
      <c r="H25" s="102">
        <v>1</v>
      </c>
      <c r="I25" s="102">
        <v>17</v>
      </c>
      <c r="J25" s="102">
        <v>953</v>
      </c>
      <c r="K25" s="102">
        <v>73</v>
      </c>
      <c r="L25" s="102">
        <v>40</v>
      </c>
      <c r="M25" s="102">
        <v>4</v>
      </c>
      <c r="N25" s="102">
        <v>0</v>
      </c>
      <c r="O25" s="102">
        <v>0</v>
      </c>
      <c r="P25" s="102">
        <v>125</v>
      </c>
    </row>
    <row r="26" spans="1:16" ht="13.5" customHeight="1">
      <c r="A26" s="39" t="s">
        <v>22</v>
      </c>
      <c r="B26" s="102">
        <v>8205</v>
      </c>
      <c r="C26" s="102">
        <v>314</v>
      </c>
      <c r="D26" s="102">
        <v>10572</v>
      </c>
      <c r="E26" s="102">
        <v>0</v>
      </c>
      <c r="F26" s="102">
        <v>4161</v>
      </c>
      <c r="G26" s="102">
        <v>37</v>
      </c>
      <c r="H26" s="102">
        <v>220</v>
      </c>
      <c r="I26" s="102">
        <v>195</v>
      </c>
      <c r="J26" s="102">
        <v>4432</v>
      </c>
      <c r="K26" s="102">
        <v>3095</v>
      </c>
      <c r="L26" s="102">
        <v>1560</v>
      </c>
      <c r="M26" s="102">
        <v>811</v>
      </c>
      <c r="N26" s="102">
        <v>0</v>
      </c>
      <c r="O26" s="102">
        <v>11</v>
      </c>
      <c r="P26" s="102">
        <v>324</v>
      </c>
    </row>
    <row r="27" spans="1:16" ht="13.5" customHeight="1">
      <c r="A27" s="39" t="s">
        <v>24</v>
      </c>
      <c r="B27" s="102">
        <v>0</v>
      </c>
      <c r="C27" s="102">
        <v>0</v>
      </c>
      <c r="D27" s="102">
        <v>0</v>
      </c>
      <c r="E27" s="102">
        <v>0</v>
      </c>
      <c r="F27" s="102">
        <v>0</v>
      </c>
      <c r="G27" s="102">
        <v>0</v>
      </c>
      <c r="H27" s="102">
        <v>0</v>
      </c>
      <c r="I27" s="102">
        <v>0</v>
      </c>
      <c r="J27" s="102">
        <v>0</v>
      </c>
      <c r="K27" s="102">
        <v>0</v>
      </c>
      <c r="L27" s="102">
        <v>0</v>
      </c>
      <c r="M27" s="102">
        <v>0</v>
      </c>
      <c r="N27" s="102">
        <v>0</v>
      </c>
      <c r="O27" s="102">
        <v>0</v>
      </c>
      <c r="P27" s="102">
        <v>0</v>
      </c>
    </row>
    <row r="28" spans="1:16" ht="13.5" customHeight="1">
      <c r="A28" s="39" t="s">
        <v>26</v>
      </c>
      <c r="B28" s="102">
        <v>1575</v>
      </c>
      <c r="C28" s="102">
        <v>104</v>
      </c>
      <c r="D28" s="102">
        <v>9328</v>
      </c>
      <c r="E28" s="102">
        <v>0</v>
      </c>
      <c r="F28" s="102">
        <v>1547</v>
      </c>
      <c r="G28" s="102">
        <v>220</v>
      </c>
      <c r="H28" s="102">
        <v>10</v>
      </c>
      <c r="I28" s="102">
        <v>29</v>
      </c>
      <c r="J28" s="102">
        <v>2765</v>
      </c>
      <c r="K28" s="102">
        <v>1475</v>
      </c>
      <c r="L28" s="102">
        <v>22</v>
      </c>
      <c r="M28" s="102">
        <v>63</v>
      </c>
      <c r="N28" s="102">
        <v>0</v>
      </c>
      <c r="O28" s="102">
        <v>4</v>
      </c>
      <c r="P28" s="102">
        <v>1402</v>
      </c>
    </row>
    <row r="29" spans="1:16" ht="13.5" customHeight="1">
      <c r="A29" s="39" t="s">
        <v>28</v>
      </c>
      <c r="B29" s="102">
        <v>1251</v>
      </c>
      <c r="C29" s="102">
        <v>48</v>
      </c>
      <c r="D29" s="102">
        <v>775</v>
      </c>
      <c r="E29" s="102">
        <v>0</v>
      </c>
      <c r="F29" s="102">
        <v>331</v>
      </c>
      <c r="G29" s="102">
        <v>170</v>
      </c>
      <c r="H29" s="102">
        <v>25</v>
      </c>
      <c r="I29" s="102">
        <v>63</v>
      </c>
      <c r="J29" s="102">
        <v>610</v>
      </c>
      <c r="K29" s="102">
        <v>345</v>
      </c>
      <c r="L29" s="102">
        <v>385</v>
      </c>
      <c r="M29" s="102">
        <v>32</v>
      </c>
      <c r="N29" s="102">
        <v>0</v>
      </c>
      <c r="O29" s="102">
        <v>0</v>
      </c>
      <c r="P29" s="102">
        <v>127</v>
      </c>
    </row>
    <row r="30" spans="1:16" ht="13.5" customHeight="1">
      <c r="A30" s="39" t="s">
        <v>30</v>
      </c>
      <c r="B30" s="102">
        <v>1112</v>
      </c>
      <c r="C30" s="102">
        <v>9</v>
      </c>
      <c r="D30" s="102">
        <v>3371</v>
      </c>
      <c r="E30" s="102">
        <v>0</v>
      </c>
      <c r="F30" s="102">
        <v>1852</v>
      </c>
      <c r="G30" s="102">
        <v>24</v>
      </c>
      <c r="H30" s="102">
        <v>63</v>
      </c>
      <c r="I30" s="102">
        <v>1</v>
      </c>
      <c r="J30" s="102">
        <v>40823</v>
      </c>
      <c r="K30" s="102">
        <v>5391</v>
      </c>
      <c r="L30" s="102">
        <v>8</v>
      </c>
      <c r="M30" s="102">
        <v>0</v>
      </c>
      <c r="N30" s="102">
        <v>0</v>
      </c>
      <c r="O30" s="102">
        <v>2</v>
      </c>
      <c r="P30" s="102">
        <v>91</v>
      </c>
    </row>
    <row r="31" spans="1:16" ht="13.5" customHeight="1">
      <c r="A31" s="39" t="s">
        <v>32</v>
      </c>
      <c r="B31" s="102">
        <v>1495</v>
      </c>
      <c r="C31" s="102">
        <v>0</v>
      </c>
      <c r="D31" s="102">
        <v>209</v>
      </c>
      <c r="E31" s="102">
        <v>0</v>
      </c>
      <c r="F31" s="102">
        <v>17</v>
      </c>
      <c r="G31" s="102">
        <v>0</v>
      </c>
      <c r="H31" s="102">
        <v>0</v>
      </c>
      <c r="I31" s="102">
        <v>0</v>
      </c>
      <c r="J31" s="102">
        <v>17917</v>
      </c>
      <c r="K31" s="102">
        <v>94</v>
      </c>
      <c r="L31" s="102">
        <v>4</v>
      </c>
      <c r="M31" s="102">
        <v>0</v>
      </c>
      <c r="N31" s="102">
        <v>0</v>
      </c>
      <c r="O31" s="102">
        <v>0</v>
      </c>
      <c r="P31" s="102">
        <v>7</v>
      </c>
    </row>
    <row r="32" spans="1:16" ht="13.5" customHeight="1">
      <c r="A32" s="39" t="s">
        <v>34</v>
      </c>
      <c r="B32" s="102">
        <v>367</v>
      </c>
      <c r="C32" s="102">
        <v>26</v>
      </c>
      <c r="D32" s="102">
        <v>326</v>
      </c>
      <c r="E32" s="102">
        <v>0</v>
      </c>
      <c r="F32" s="102">
        <v>178</v>
      </c>
      <c r="G32" s="102">
        <v>27</v>
      </c>
      <c r="H32" s="102">
        <v>22</v>
      </c>
      <c r="I32" s="102">
        <v>3</v>
      </c>
      <c r="J32" s="102">
        <v>418</v>
      </c>
      <c r="K32" s="102">
        <v>116</v>
      </c>
      <c r="L32" s="102">
        <v>214</v>
      </c>
      <c r="M32" s="102">
        <v>14</v>
      </c>
      <c r="N32" s="102">
        <v>0</v>
      </c>
      <c r="O32" s="102">
        <v>15</v>
      </c>
      <c r="P32" s="102">
        <v>21</v>
      </c>
    </row>
    <row r="33" spans="1:16" ht="13.5" customHeight="1">
      <c r="A33" s="39" t="s">
        <v>36</v>
      </c>
      <c r="B33" s="102">
        <v>0</v>
      </c>
      <c r="C33" s="102">
        <v>0</v>
      </c>
      <c r="D33" s="102">
        <v>21</v>
      </c>
      <c r="E33" s="102">
        <v>0</v>
      </c>
      <c r="F33" s="102">
        <v>0</v>
      </c>
      <c r="G33" s="102">
        <v>0</v>
      </c>
      <c r="H33" s="102">
        <v>0</v>
      </c>
      <c r="I33" s="102">
        <v>0</v>
      </c>
      <c r="J33" s="102">
        <v>0</v>
      </c>
      <c r="K33" s="102">
        <v>0</v>
      </c>
      <c r="L33" s="102">
        <v>0</v>
      </c>
      <c r="M33" s="102">
        <v>0</v>
      </c>
      <c r="N33" s="102">
        <v>0</v>
      </c>
      <c r="O33" s="102">
        <v>0</v>
      </c>
      <c r="P33" s="102">
        <v>0</v>
      </c>
    </row>
    <row r="34" spans="1:16" ht="13.5" customHeight="1">
      <c r="A34" s="39" t="s">
        <v>38</v>
      </c>
      <c r="B34" s="102">
        <v>0</v>
      </c>
      <c r="C34" s="102">
        <v>0</v>
      </c>
      <c r="D34" s="102">
        <v>5</v>
      </c>
      <c r="E34" s="102">
        <v>0</v>
      </c>
      <c r="F34" s="102">
        <v>0</v>
      </c>
      <c r="G34" s="102">
        <v>0</v>
      </c>
      <c r="H34" s="102">
        <v>0</v>
      </c>
      <c r="I34" s="102">
        <v>0</v>
      </c>
      <c r="J34" s="102">
        <v>0</v>
      </c>
      <c r="K34" s="102">
        <v>0</v>
      </c>
      <c r="L34" s="102">
        <v>5</v>
      </c>
      <c r="M34" s="102">
        <v>0</v>
      </c>
      <c r="N34" s="102">
        <v>0</v>
      </c>
      <c r="O34" s="102">
        <v>0</v>
      </c>
      <c r="P34" s="102">
        <v>0</v>
      </c>
    </row>
    <row r="35" spans="1:16" ht="13.5" customHeight="1">
      <c r="A35" s="39" t="s">
        <v>40</v>
      </c>
      <c r="B35" s="102">
        <v>2</v>
      </c>
      <c r="C35" s="102">
        <v>0</v>
      </c>
      <c r="D35" s="102">
        <v>14</v>
      </c>
      <c r="E35" s="102">
        <v>0</v>
      </c>
      <c r="F35" s="102">
        <v>11</v>
      </c>
      <c r="G35" s="102">
        <v>1</v>
      </c>
      <c r="H35" s="102">
        <v>0</v>
      </c>
      <c r="I35" s="102">
        <v>0</v>
      </c>
      <c r="J35" s="102">
        <v>9</v>
      </c>
      <c r="K35" s="102">
        <v>27</v>
      </c>
      <c r="L35" s="102">
        <v>0</v>
      </c>
      <c r="M35" s="102">
        <v>0</v>
      </c>
      <c r="N35" s="102">
        <v>0</v>
      </c>
      <c r="O35" s="102">
        <v>0</v>
      </c>
      <c r="P35" s="102">
        <v>0</v>
      </c>
    </row>
    <row r="36" spans="1:16" ht="13.5" customHeight="1">
      <c r="A36" s="39" t="s">
        <v>42</v>
      </c>
      <c r="B36" s="102">
        <v>152</v>
      </c>
      <c r="C36" s="102">
        <v>0</v>
      </c>
      <c r="D36" s="102">
        <v>322</v>
      </c>
      <c r="E36" s="102">
        <v>0</v>
      </c>
      <c r="F36" s="102">
        <v>104</v>
      </c>
      <c r="G36" s="102">
        <v>0</v>
      </c>
      <c r="H36" s="102">
        <v>0</v>
      </c>
      <c r="I36" s="102">
        <v>0</v>
      </c>
      <c r="J36" s="102">
        <v>81</v>
      </c>
      <c r="K36" s="102">
        <v>244</v>
      </c>
      <c r="L36" s="102">
        <v>337</v>
      </c>
      <c r="M36" s="102">
        <v>8</v>
      </c>
      <c r="N36" s="102">
        <v>0</v>
      </c>
      <c r="O36" s="102">
        <v>0</v>
      </c>
      <c r="P36" s="102">
        <v>0</v>
      </c>
    </row>
    <row r="37" spans="1:16" ht="3" customHeight="1">
      <c r="A37" s="39"/>
      <c r="B37" s="40"/>
      <c r="C37" s="103"/>
      <c r="D37" s="41"/>
      <c r="E37" s="40"/>
      <c r="F37" s="103"/>
      <c r="G37" s="41"/>
      <c r="H37" s="40"/>
      <c r="I37" s="41"/>
      <c r="J37" s="41"/>
      <c r="K37" s="40"/>
      <c r="L37" s="40"/>
      <c r="M37" s="41"/>
      <c r="N37" s="103"/>
      <c r="O37" s="103"/>
      <c r="P37" s="40"/>
    </row>
    <row r="38" spans="1:16" ht="8.25" customHeight="1">
      <c r="A38" s="52"/>
      <c r="B38" s="104"/>
      <c r="C38" s="102"/>
      <c r="D38" s="105"/>
      <c r="E38" s="104"/>
      <c r="F38" s="102"/>
      <c r="G38" s="105"/>
      <c r="H38" s="104"/>
      <c r="I38" s="106"/>
      <c r="J38" s="105"/>
      <c r="K38" s="104"/>
      <c r="L38" s="104"/>
      <c r="M38" s="106"/>
      <c r="N38" s="102"/>
      <c r="O38" s="102"/>
      <c r="P38" s="104"/>
    </row>
    <row r="39" spans="1:16" ht="11.25" customHeight="1">
      <c r="A39" s="39" t="s">
        <v>47</v>
      </c>
      <c r="B39" s="107">
        <v>48539</v>
      </c>
      <c r="C39" s="107">
        <v>1370</v>
      </c>
      <c r="D39" s="107">
        <v>108207</v>
      </c>
      <c r="E39" s="107">
        <v>0</v>
      </c>
      <c r="F39" s="107">
        <v>24843</v>
      </c>
      <c r="G39" s="107">
        <v>1335</v>
      </c>
      <c r="H39" s="107">
        <v>5409</v>
      </c>
      <c r="I39" s="107">
        <v>1296</v>
      </c>
      <c r="J39" s="108">
        <v>129784</v>
      </c>
      <c r="K39" s="107">
        <v>33896</v>
      </c>
      <c r="L39" s="107">
        <v>8076</v>
      </c>
      <c r="M39" s="107">
        <v>1669</v>
      </c>
      <c r="N39" s="108">
        <v>0</v>
      </c>
      <c r="O39" s="107">
        <v>78</v>
      </c>
      <c r="P39" s="107">
        <v>6213</v>
      </c>
    </row>
    <row r="40" spans="1:16" ht="8.25" customHeight="1">
      <c r="A40" s="43"/>
      <c r="B40" s="36"/>
      <c r="C40" s="77"/>
      <c r="D40" s="8"/>
      <c r="E40" s="36"/>
      <c r="F40" s="77"/>
      <c r="G40" s="8"/>
      <c r="H40" s="36"/>
      <c r="I40" s="36"/>
      <c r="J40" s="8"/>
      <c r="K40" s="36"/>
      <c r="L40" s="36"/>
      <c r="M40" s="36"/>
      <c r="N40" s="77"/>
      <c r="O40" s="77"/>
      <c r="P40" s="40"/>
    </row>
    <row r="41" ht="8.25" customHeight="1">
      <c r="A41" s="33"/>
    </row>
    <row r="42" ht="8.25" customHeight="1">
      <c r="A42" s="33"/>
    </row>
    <row r="43" ht="8.25" customHeight="1">
      <c r="A43" s="33"/>
    </row>
    <row r="44" ht="8.25" customHeight="1">
      <c r="A44" s="33"/>
    </row>
    <row r="45" ht="8.25" customHeight="1">
      <c r="A45" s="33"/>
    </row>
    <row r="46" spans="1:32" s="9" customFormat="1" ht="9.75" customHeight="1">
      <c r="A46" s="33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</row>
    <row r="47" spans="1:32" s="9" customFormat="1" ht="9.75" customHeight="1">
      <c r="A47" s="33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</row>
    <row r="48" spans="1:32" s="9" customFormat="1" ht="9.75" customHeight="1">
      <c r="A48" s="33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</row>
    <row r="49" spans="1:32" s="9" customFormat="1" ht="9.75" customHeight="1">
      <c r="A49" s="33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</row>
    <row r="50" spans="1:32" s="9" customFormat="1" ht="12">
      <c r="A50" s="33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</row>
    <row r="51" spans="1:32" s="9" customFormat="1" ht="16.5" customHeight="1">
      <c r="A51" s="35"/>
      <c r="B51" s="1" t="s">
        <v>69</v>
      </c>
      <c r="C51" s="53" t="s">
        <v>52</v>
      </c>
      <c r="D51" s="1" t="s">
        <v>51</v>
      </c>
      <c r="E51" s="1"/>
      <c r="F51" s="67"/>
      <c r="G51" s="62" t="s">
        <v>49</v>
      </c>
      <c r="H51" s="68"/>
      <c r="I51" s="68"/>
      <c r="J51" s="1" t="s">
        <v>59</v>
      </c>
      <c r="K51" s="1" t="s">
        <v>51</v>
      </c>
      <c r="L51" s="69" t="s">
        <v>57</v>
      </c>
      <c r="M51" s="1" t="s">
        <v>51</v>
      </c>
      <c r="N51" s="116" t="s">
        <v>55</v>
      </c>
      <c r="O51" s="116" t="s">
        <v>54</v>
      </c>
      <c r="P51" s="1" t="s">
        <v>53</v>
      </c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</row>
    <row r="52" spans="1:32" s="9" customFormat="1" ht="16.5" customHeight="1">
      <c r="A52" s="24"/>
      <c r="B52" s="58" t="s">
        <v>70</v>
      </c>
      <c r="C52" s="70" t="s">
        <v>71</v>
      </c>
      <c r="D52" s="58" t="s">
        <v>61</v>
      </c>
      <c r="E52" s="58"/>
      <c r="F52" s="8"/>
      <c r="G52" s="66" t="s">
        <v>50</v>
      </c>
      <c r="H52" s="36"/>
      <c r="I52" s="36"/>
      <c r="J52" s="58" t="s">
        <v>60</v>
      </c>
      <c r="K52" s="58" t="s">
        <v>59</v>
      </c>
      <c r="L52" s="71" t="s">
        <v>58</v>
      </c>
      <c r="M52" s="58" t="s">
        <v>56</v>
      </c>
      <c r="N52" s="119"/>
      <c r="O52" s="117"/>
      <c r="P52" s="58" t="s">
        <v>72</v>
      </c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</row>
    <row r="53" spans="1:16" ht="16.5" customHeight="1">
      <c r="A53" s="101" t="s">
        <v>2</v>
      </c>
      <c r="B53" s="102">
        <v>0</v>
      </c>
      <c r="C53" s="102">
        <v>0</v>
      </c>
      <c r="D53" s="102">
        <v>66</v>
      </c>
      <c r="E53" s="108">
        <v>4331</v>
      </c>
      <c r="F53" s="102">
        <v>32</v>
      </c>
      <c r="G53" s="102">
        <v>75</v>
      </c>
      <c r="H53" s="102">
        <v>250</v>
      </c>
      <c r="I53" s="102">
        <v>0</v>
      </c>
      <c r="J53" s="102">
        <v>105</v>
      </c>
      <c r="K53" s="102">
        <v>230</v>
      </c>
      <c r="L53" s="102">
        <v>605</v>
      </c>
      <c r="M53" s="102">
        <v>17</v>
      </c>
      <c r="N53" s="102">
        <v>27</v>
      </c>
      <c r="O53" s="102">
        <v>2</v>
      </c>
      <c r="P53" s="109">
        <v>5674</v>
      </c>
    </row>
    <row r="54" spans="1:16" ht="13.5" customHeight="1">
      <c r="A54" s="39" t="s">
        <v>4</v>
      </c>
      <c r="B54" s="102">
        <v>186</v>
      </c>
      <c r="C54" s="102">
        <v>0</v>
      </c>
      <c r="D54" s="102">
        <v>586</v>
      </c>
      <c r="E54" s="108">
        <v>27947</v>
      </c>
      <c r="F54" s="102">
        <v>115</v>
      </c>
      <c r="G54" s="102">
        <v>705</v>
      </c>
      <c r="H54" s="102">
        <v>2913</v>
      </c>
      <c r="I54" s="102">
        <v>0</v>
      </c>
      <c r="J54" s="102">
        <v>1845</v>
      </c>
      <c r="K54" s="102">
        <v>1165</v>
      </c>
      <c r="L54" s="102">
        <v>9215</v>
      </c>
      <c r="M54" s="102">
        <v>1771</v>
      </c>
      <c r="N54" s="102">
        <v>1316</v>
      </c>
      <c r="O54" s="102">
        <v>343</v>
      </c>
      <c r="P54" s="109">
        <v>47335</v>
      </c>
    </row>
    <row r="55" spans="1:16" ht="13.5" customHeight="1">
      <c r="A55" s="101" t="s">
        <v>6</v>
      </c>
      <c r="B55" s="102">
        <v>248</v>
      </c>
      <c r="C55" s="102">
        <v>0</v>
      </c>
      <c r="D55" s="102">
        <v>906</v>
      </c>
      <c r="E55" s="108">
        <v>49205</v>
      </c>
      <c r="F55" s="102">
        <v>387</v>
      </c>
      <c r="G55" s="102">
        <v>2152</v>
      </c>
      <c r="H55" s="102">
        <v>5247</v>
      </c>
      <c r="I55" s="102">
        <v>11</v>
      </c>
      <c r="J55" s="102">
        <v>4192</v>
      </c>
      <c r="K55" s="102">
        <v>8228</v>
      </c>
      <c r="L55" s="102">
        <v>15027</v>
      </c>
      <c r="M55" s="102">
        <v>1759</v>
      </c>
      <c r="N55" s="102">
        <v>1093</v>
      </c>
      <c r="O55" s="102">
        <v>6</v>
      </c>
      <c r="P55" s="109">
        <v>87307</v>
      </c>
    </row>
    <row r="56" spans="1:16" ht="13.5" customHeight="1">
      <c r="A56" s="39" t="s">
        <v>8</v>
      </c>
      <c r="B56" s="102">
        <v>21</v>
      </c>
      <c r="C56" s="102">
        <v>115</v>
      </c>
      <c r="D56" s="102">
        <v>10</v>
      </c>
      <c r="E56" s="108">
        <v>3134</v>
      </c>
      <c r="F56" s="102">
        <v>59</v>
      </c>
      <c r="G56" s="102">
        <v>44</v>
      </c>
      <c r="H56" s="102">
        <v>242</v>
      </c>
      <c r="I56" s="102">
        <v>0</v>
      </c>
      <c r="J56" s="102">
        <v>19</v>
      </c>
      <c r="K56" s="102">
        <v>163</v>
      </c>
      <c r="L56" s="102">
        <v>284</v>
      </c>
      <c r="M56" s="102">
        <v>35</v>
      </c>
      <c r="N56" s="102">
        <v>17</v>
      </c>
      <c r="O56" s="102">
        <v>3</v>
      </c>
      <c r="P56" s="109">
        <v>4000</v>
      </c>
    </row>
    <row r="57" spans="1:16" ht="13.5" customHeight="1">
      <c r="A57" s="39" t="s">
        <v>10</v>
      </c>
      <c r="B57" s="102">
        <v>0</v>
      </c>
      <c r="C57" s="102">
        <v>0</v>
      </c>
      <c r="D57" s="102">
        <v>0</v>
      </c>
      <c r="E57" s="108">
        <v>39</v>
      </c>
      <c r="F57" s="102">
        <v>2</v>
      </c>
      <c r="G57" s="102">
        <v>0</v>
      </c>
      <c r="H57" s="102">
        <v>50</v>
      </c>
      <c r="I57" s="102">
        <v>0</v>
      </c>
      <c r="J57" s="102">
        <v>0</v>
      </c>
      <c r="K57" s="102">
        <v>3</v>
      </c>
      <c r="L57" s="102">
        <v>26</v>
      </c>
      <c r="M57" s="102">
        <v>19</v>
      </c>
      <c r="N57" s="102">
        <v>0</v>
      </c>
      <c r="O57" s="102">
        <v>0</v>
      </c>
      <c r="P57" s="109">
        <v>139</v>
      </c>
    </row>
    <row r="58" spans="1:16" ht="13.5" customHeight="1">
      <c r="A58" s="39" t="s">
        <v>12</v>
      </c>
      <c r="B58" s="102">
        <v>5</v>
      </c>
      <c r="C58" s="102">
        <v>0</v>
      </c>
      <c r="D58" s="102">
        <v>28</v>
      </c>
      <c r="E58" s="108">
        <v>1310</v>
      </c>
      <c r="F58" s="102">
        <v>6</v>
      </c>
      <c r="G58" s="102">
        <v>51</v>
      </c>
      <c r="H58" s="102">
        <v>383</v>
      </c>
      <c r="I58" s="102">
        <v>0</v>
      </c>
      <c r="J58" s="102">
        <v>146</v>
      </c>
      <c r="K58" s="102">
        <v>300</v>
      </c>
      <c r="L58" s="102">
        <v>612</v>
      </c>
      <c r="M58" s="102">
        <v>150</v>
      </c>
      <c r="N58" s="102">
        <v>26</v>
      </c>
      <c r="O58" s="102">
        <v>0</v>
      </c>
      <c r="P58" s="109">
        <v>2984</v>
      </c>
    </row>
    <row r="59" spans="1:16" ht="13.5" customHeight="1">
      <c r="A59" s="39" t="s">
        <v>14</v>
      </c>
      <c r="B59" s="102">
        <v>0</v>
      </c>
      <c r="C59" s="102">
        <v>0</v>
      </c>
      <c r="D59" s="102">
        <v>13</v>
      </c>
      <c r="E59" s="108">
        <v>1477</v>
      </c>
      <c r="F59" s="102">
        <v>58</v>
      </c>
      <c r="G59" s="102">
        <v>90</v>
      </c>
      <c r="H59" s="102">
        <v>18</v>
      </c>
      <c r="I59" s="102">
        <v>5</v>
      </c>
      <c r="J59" s="102">
        <v>40</v>
      </c>
      <c r="K59" s="102">
        <v>86</v>
      </c>
      <c r="L59" s="102">
        <v>23</v>
      </c>
      <c r="M59" s="102">
        <v>266</v>
      </c>
      <c r="N59" s="102">
        <v>0</v>
      </c>
      <c r="O59" s="102">
        <v>0</v>
      </c>
      <c r="P59" s="109">
        <v>2063</v>
      </c>
    </row>
    <row r="60" spans="1:16" ht="13.5" customHeight="1">
      <c r="A60" s="39" t="s">
        <v>16</v>
      </c>
      <c r="B60" s="102">
        <v>0</v>
      </c>
      <c r="C60" s="102">
        <v>0</v>
      </c>
      <c r="D60" s="102">
        <v>0</v>
      </c>
      <c r="E60" s="108">
        <v>237</v>
      </c>
      <c r="F60" s="102">
        <v>8</v>
      </c>
      <c r="G60" s="102">
        <v>11</v>
      </c>
      <c r="H60" s="102">
        <v>36</v>
      </c>
      <c r="I60" s="102">
        <v>1</v>
      </c>
      <c r="J60" s="102">
        <v>0</v>
      </c>
      <c r="K60" s="102">
        <v>6</v>
      </c>
      <c r="L60" s="102">
        <v>14</v>
      </c>
      <c r="M60" s="102">
        <v>12</v>
      </c>
      <c r="N60" s="102">
        <v>3</v>
      </c>
      <c r="O60" s="102">
        <v>0</v>
      </c>
      <c r="P60" s="109">
        <v>328</v>
      </c>
    </row>
    <row r="61" spans="1:16" ht="13.5" customHeight="1">
      <c r="A61" s="39" t="s">
        <v>46</v>
      </c>
      <c r="B61" s="102">
        <v>6</v>
      </c>
      <c r="C61" s="102">
        <v>0</v>
      </c>
      <c r="D61" s="102">
        <v>466</v>
      </c>
      <c r="E61" s="108">
        <v>5877</v>
      </c>
      <c r="F61" s="102">
        <v>79</v>
      </c>
      <c r="G61" s="102">
        <v>462</v>
      </c>
      <c r="H61" s="102">
        <v>1303</v>
      </c>
      <c r="I61" s="102">
        <v>0</v>
      </c>
      <c r="J61" s="102">
        <v>468</v>
      </c>
      <c r="K61" s="102">
        <v>1396</v>
      </c>
      <c r="L61" s="102">
        <v>1271</v>
      </c>
      <c r="M61" s="102">
        <v>217</v>
      </c>
      <c r="N61" s="102">
        <v>68</v>
      </c>
      <c r="O61" s="102">
        <v>0</v>
      </c>
      <c r="P61" s="109">
        <v>11141</v>
      </c>
    </row>
    <row r="62" spans="1:16" ht="13.5" customHeight="1">
      <c r="A62" s="39" t="s">
        <v>20</v>
      </c>
      <c r="B62" s="102">
        <v>0</v>
      </c>
      <c r="C62" s="102">
        <v>0</v>
      </c>
      <c r="D62" s="102">
        <v>56</v>
      </c>
      <c r="E62" s="108">
        <v>3122</v>
      </c>
      <c r="F62" s="102">
        <v>40</v>
      </c>
      <c r="G62" s="102">
        <v>57</v>
      </c>
      <c r="H62" s="102">
        <v>289</v>
      </c>
      <c r="I62" s="102">
        <v>20</v>
      </c>
      <c r="J62" s="102">
        <v>12</v>
      </c>
      <c r="K62" s="102">
        <v>1</v>
      </c>
      <c r="L62" s="102">
        <v>104</v>
      </c>
      <c r="M62" s="102">
        <v>5074</v>
      </c>
      <c r="N62" s="102">
        <v>2058</v>
      </c>
      <c r="O62" s="102">
        <v>2</v>
      </c>
      <c r="P62" s="109">
        <v>10779</v>
      </c>
    </row>
    <row r="63" spans="1:16" ht="13.5" customHeight="1">
      <c r="A63" s="39" t="s">
        <v>22</v>
      </c>
      <c r="B63" s="102">
        <v>33</v>
      </c>
      <c r="C63" s="102">
        <v>549</v>
      </c>
      <c r="D63" s="102">
        <v>285</v>
      </c>
      <c r="E63" s="108">
        <v>34804</v>
      </c>
      <c r="F63" s="102">
        <v>275</v>
      </c>
      <c r="G63" s="102">
        <v>2868</v>
      </c>
      <c r="H63" s="102">
        <v>3021</v>
      </c>
      <c r="I63" s="102">
        <v>175</v>
      </c>
      <c r="J63" s="102">
        <v>2616</v>
      </c>
      <c r="K63" s="102">
        <v>3271</v>
      </c>
      <c r="L63" s="102">
        <v>5173</v>
      </c>
      <c r="M63" s="102">
        <v>1016</v>
      </c>
      <c r="N63" s="102">
        <v>381</v>
      </c>
      <c r="O63" s="102">
        <v>368</v>
      </c>
      <c r="P63" s="109">
        <v>53968</v>
      </c>
    </row>
    <row r="64" spans="1:16" ht="13.5" customHeight="1">
      <c r="A64" s="39" t="s">
        <v>24</v>
      </c>
      <c r="B64" s="102">
        <v>0</v>
      </c>
      <c r="C64" s="102">
        <v>0</v>
      </c>
      <c r="D64" s="102">
        <v>0</v>
      </c>
      <c r="E64" s="108">
        <v>0</v>
      </c>
      <c r="F64" s="102">
        <v>0</v>
      </c>
      <c r="G64" s="102">
        <v>0</v>
      </c>
      <c r="H64" s="102">
        <v>0</v>
      </c>
      <c r="I64" s="102">
        <v>0</v>
      </c>
      <c r="J64" s="102">
        <v>0</v>
      </c>
      <c r="K64" s="102">
        <v>0</v>
      </c>
      <c r="L64" s="102">
        <v>0</v>
      </c>
      <c r="M64" s="102">
        <v>0</v>
      </c>
      <c r="N64" s="102">
        <v>0</v>
      </c>
      <c r="O64" s="102">
        <v>0</v>
      </c>
      <c r="P64" s="109">
        <v>0</v>
      </c>
    </row>
    <row r="65" spans="1:16" ht="13.5" customHeight="1">
      <c r="A65" s="39" t="s">
        <v>26</v>
      </c>
      <c r="B65" s="102">
        <v>0</v>
      </c>
      <c r="C65" s="102">
        <v>0</v>
      </c>
      <c r="D65" s="102">
        <v>197</v>
      </c>
      <c r="E65" s="108">
        <v>18741</v>
      </c>
      <c r="F65" s="102">
        <v>198</v>
      </c>
      <c r="G65" s="102">
        <v>1484</v>
      </c>
      <c r="H65" s="102">
        <v>1147</v>
      </c>
      <c r="I65" s="102">
        <v>139</v>
      </c>
      <c r="J65" s="102">
        <v>214</v>
      </c>
      <c r="K65" s="102">
        <v>400</v>
      </c>
      <c r="L65" s="102">
        <v>1152</v>
      </c>
      <c r="M65" s="102">
        <v>1819</v>
      </c>
      <c r="N65" s="102">
        <v>604</v>
      </c>
      <c r="O65" s="102">
        <v>169</v>
      </c>
      <c r="P65" s="109">
        <v>26067</v>
      </c>
    </row>
    <row r="66" spans="1:16" ht="13.5" customHeight="1">
      <c r="A66" s="39" t="s">
        <v>28</v>
      </c>
      <c r="B66" s="102">
        <v>38</v>
      </c>
      <c r="C66" s="102">
        <v>0</v>
      </c>
      <c r="D66" s="102">
        <v>104</v>
      </c>
      <c r="E66" s="108">
        <v>4304</v>
      </c>
      <c r="F66" s="102">
        <v>23</v>
      </c>
      <c r="G66" s="102">
        <v>254</v>
      </c>
      <c r="H66" s="102">
        <v>883</v>
      </c>
      <c r="I66" s="102">
        <v>772</v>
      </c>
      <c r="J66" s="102">
        <v>465</v>
      </c>
      <c r="K66" s="102">
        <v>799</v>
      </c>
      <c r="L66" s="102">
        <v>570</v>
      </c>
      <c r="M66" s="102">
        <v>725</v>
      </c>
      <c r="N66" s="102">
        <v>792</v>
      </c>
      <c r="O66" s="102">
        <v>7</v>
      </c>
      <c r="P66" s="109">
        <v>9594</v>
      </c>
    </row>
    <row r="67" spans="1:16" ht="13.5" customHeight="1">
      <c r="A67" s="39" t="s">
        <v>30</v>
      </c>
      <c r="B67" s="102">
        <v>5</v>
      </c>
      <c r="C67" s="102">
        <v>0</v>
      </c>
      <c r="D67" s="102">
        <v>3</v>
      </c>
      <c r="E67" s="108">
        <v>52755</v>
      </c>
      <c r="F67" s="102">
        <v>62</v>
      </c>
      <c r="G67" s="102">
        <v>137</v>
      </c>
      <c r="H67" s="102">
        <v>34</v>
      </c>
      <c r="I67" s="102">
        <v>79</v>
      </c>
      <c r="J67" s="102">
        <v>306</v>
      </c>
      <c r="K67" s="102">
        <v>1145</v>
      </c>
      <c r="L67" s="102">
        <v>2304</v>
      </c>
      <c r="M67" s="102">
        <v>12721</v>
      </c>
      <c r="N67" s="102">
        <v>13727</v>
      </c>
      <c r="O67" s="102">
        <v>2499</v>
      </c>
      <c r="P67" s="109">
        <v>85769</v>
      </c>
    </row>
    <row r="68" spans="1:16" ht="13.5" customHeight="1">
      <c r="A68" s="39" t="s">
        <v>32</v>
      </c>
      <c r="B68" s="102">
        <v>0</v>
      </c>
      <c r="C68" s="102">
        <v>0</v>
      </c>
      <c r="D68" s="102">
        <v>2</v>
      </c>
      <c r="E68" s="108">
        <v>19745</v>
      </c>
      <c r="F68" s="102">
        <v>2</v>
      </c>
      <c r="G68" s="102">
        <v>5</v>
      </c>
      <c r="H68" s="102">
        <v>1</v>
      </c>
      <c r="I68" s="102">
        <v>10</v>
      </c>
      <c r="J68" s="102">
        <v>10</v>
      </c>
      <c r="K68" s="102">
        <v>3</v>
      </c>
      <c r="L68" s="102">
        <v>208</v>
      </c>
      <c r="M68" s="102">
        <v>6443</v>
      </c>
      <c r="N68" s="102">
        <v>2280</v>
      </c>
      <c r="O68" s="102">
        <v>1</v>
      </c>
      <c r="P68" s="109">
        <v>28708</v>
      </c>
    </row>
    <row r="69" spans="1:16" ht="13.5" customHeight="1">
      <c r="A69" s="39" t="s">
        <v>34</v>
      </c>
      <c r="B69" s="102">
        <v>0</v>
      </c>
      <c r="C69" s="102">
        <v>0</v>
      </c>
      <c r="D69" s="102">
        <v>6</v>
      </c>
      <c r="E69" s="108">
        <v>1753</v>
      </c>
      <c r="F69" s="102">
        <v>23</v>
      </c>
      <c r="G69" s="102">
        <v>45</v>
      </c>
      <c r="H69" s="102">
        <v>61</v>
      </c>
      <c r="I69" s="102">
        <v>1</v>
      </c>
      <c r="J69" s="102">
        <v>70</v>
      </c>
      <c r="K69" s="102">
        <v>168</v>
      </c>
      <c r="L69" s="102">
        <v>210</v>
      </c>
      <c r="M69" s="102">
        <v>96</v>
      </c>
      <c r="N69" s="102">
        <v>6</v>
      </c>
      <c r="O69" s="102">
        <v>3</v>
      </c>
      <c r="P69" s="109">
        <v>2436</v>
      </c>
    </row>
    <row r="70" spans="1:16" ht="13.5" customHeight="1">
      <c r="A70" s="39" t="s">
        <v>36</v>
      </c>
      <c r="B70" s="102">
        <v>0</v>
      </c>
      <c r="C70" s="102">
        <v>0</v>
      </c>
      <c r="D70" s="102">
        <v>0</v>
      </c>
      <c r="E70" s="108">
        <v>21</v>
      </c>
      <c r="F70" s="102">
        <v>0</v>
      </c>
      <c r="G70" s="102">
        <v>0</v>
      </c>
      <c r="H70" s="102">
        <v>0</v>
      </c>
      <c r="I70" s="102">
        <v>0</v>
      </c>
      <c r="J70" s="102">
        <v>0</v>
      </c>
      <c r="K70" s="102">
        <v>0</v>
      </c>
      <c r="L70" s="102">
        <v>0</v>
      </c>
      <c r="M70" s="102">
        <v>0</v>
      </c>
      <c r="N70" s="102">
        <v>0</v>
      </c>
      <c r="O70" s="102">
        <v>0</v>
      </c>
      <c r="P70" s="109">
        <v>21</v>
      </c>
    </row>
    <row r="71" spans="1:16" ht="13.5" customHeight="1">
      <c r="A71" s="39" t="s">
        <v>38</v>
      </c>
      <c r="B71" s="102">
        <v>0</v>
      </c>
      <c r="C71" s="102">
        <v>0</v>
      </c>
      <c r="D71" s="102">
        <v>0</v>
      </c>
      <c r="E71" s="108">
        <v>10</v>
      </c>
      <c r="F71" s="102">
        <v>0</v>
      </c>
      <c r="G71" s="102">
        <v>0</v>
      </c>
      <c r="H71" s="102">
        <v>0</v>
      </c>
      <c r="I71" s="102">
        <v>0</v>
      </c>
      <c r="J71" s="102">
        <v>0</v>
      </c>
      <c r="K71" s="102">
        <v>2</v>
      </c>
      <c r="L71" s="102">
        <v>0</v>
      </c>
      <c r="M71" s="102">
        <v>0</v>
      </c>
      <c r="N71" s="102">
        <v>0</v>
      </c>
      <c r="O71" s="102">
        <v>0</v>
      </c>
      <c r="P71" s="109">
        <v>12</v>
      </c>
    </row>
    <row r="72" spans="1:16" ht="13.5" customHeight="1">
      <c r="A72" s="39" t="s">
        <v>40</v>
      </c>
      <c r="B72" s="102">
        <v>0</v>
      </c>
      <c r="C72" s="102">
        <v>0</v>
      </c>
      <c r="D72" s="102">
        <v>0</v>
      </c>
      <c r="E72" s="108">
        <v>64</v>
      </c>
      <c r="F72" s="102">
        <v>0</v>
      </c>
      <c r="G72" s="102">
        <v>0</v>
      </c>
      <c r="H72" s="102">
        <v>0</v>
      </c>
      <c r="I72" s="102">
        <v>0</v>
      </c>
      <c r="J72" s="102">
        <v>0</v>
      </c>
      <c r="K72" s="102">
        <v>0</v>
      </c>
      <c r="L72" s="102">
        <v>9</v>
      </c>
      <c r="M72" s="102">
        <v>1</v>
      </c>
      <c r="N72" s="102">
        <v>0</v>
      </c>
      <c r="O72" s="102">
        <v>0</v>
      </c>
      <c r="P72" s="109">
        <v>74</v>
      </c>
    </row>
    <row r="73" spans="1:16" ht="13.5" customHeight="1">
      <c r="A73" s="39" t="s">
        <v>42</v>
      </c>
      <c r="B73" s="102">
        <v>0</v>
      </c>
      <c r="C73" s="102">
        <v>0</v>
      </c>
      <c r="D73" s="102">
        <v>9</v>
      </c>
      <c r="E73" s="108">
        <v>1257</v>
      </c>
      <c r="F73" s="102">
        <v>0</v>
      </c>
      <c r="G73" s="102">
        <v>83</v>
      </c>
      <c r="H73" s="102">
        <v>217</v>
      </c>
      <c r="I73" s="102">
        <v>13</v>
      </c>
      <c r="J73" s="102">
        <v>6</v>
      </c>
      <c r="K73" s="102">
        <v>140</v>
      </c>
      <c r="L73" s="102">
        <v>1</v>
      </c>
      <c r="M73" s="102">
        <v>504</v>
      </c>
      <c r="N73" s="102">
        <v>589</v>
      </c>
      <c r="O73" s="102">
        <v>3</v>
      </c>
      <c r="P73" s="109">
        <v>2813</v>
      </c>
    </row>
    <row r="74" spans="1:16" ht="3" customHeight="1">
      <c r="A74" s="39"/>
      <c r="B74" s="103"/>
      <c r="C74" s="41"/>
      <c r="D74" s="40"/>
      <c r="E74" s="103"/>
      <c r="F74" s="41"/>
      <c r="G74" s="40"/>
      <c r="H74" s="40"/>
      <c r="I74" s="40"/>
      <c r="J74" s="41"/>
      <c r="K74" s="40"/>
      <c r="L74" s="40"/>
      <c r="M74" s="41"/>
      <c r="N74" s="40"/>
      <c r="O74" s="103"/>
      <c r="P74" s="103"/>
    </row>
    <row r="75" spans="1:16" ht="8.25" customHeight="1">
      <c r="A75" s="52"/>
      <c r="B75" s="102"/>
      <c r="C75" s="105"/>
      <c r="D75" s="104"/>
      <c r="E75" s="102"/>
      <c r="F75" s="105"/>
      <c r="G75" s="104"/>
      <c r="H75" s="104"/>
      <c r="I75" s="104"/>
      <c r="J75" s="105"/>
      <c r="K75" s="104"/>
      <c r="L75" s="104"/>
      <c r="M75" s="105"/>
      <c r="N75" s="104"/>
      <c r="O75" s="102"/>
      <c r="P75" s="102"/>
    </row>
    <row r="76" spans="1:16" ht="11.25" customHeight="1">
      <c r="A76" s="38" t="s">
        <v>47</v>
      </c>
      <c r="B76" s="107">
        <v>542</v>
      </c>
      <c r="C76" s="107">
        <v>664</v>
      </c>
      <c r="D76" s="107">
        <v>2737</v>
      </c>
      <c r="E76" s="107">
        <v>230133</v>
      </c>
      <c r="F76" s="107">
        <v>1369</v>
      </c>
      <c r="G76" s="107">
        <v>8523</v>
      </c>
      <c r="H76" s="107">
        <v>16095</v>
      </c>
      <c r="I76" s="107">
        <v>1226</v>
      </c>
      <c r="J76" s="108">
        <v>10514</v>
      </c>
      <c r="K76" s="107">
        <v>17506</v>
      </c>
      <c r="L76" s="107">
        <v>36808</v>
      </c>
      <c r="M76" s="108">
        <v>32645</v>
      </c>
      <c r="N76" s="107">
        <v>22987</v>
      </c>
      <c r="O76" s="107">
        <v>3406</v>
      </c>
      <c r="P76" s="107">
        <v>381212</v>
      </c>
    </row>
    <row r="77" spans="1:16" ht="8.25" customHeight="1">
      <c r="A77" s="43"/>
      <c r="B77" s="103"/>
      <c r="C77" s="41"/>
      <c r="D77" s="40"/>
      <c r="E77" s="103"/>
      <c r="F77" s="41"/>
      <c r="G77" s="36"/>
      <c r="H77" s="40"/>
      <c r="I77" s="40"/>
      <c r="J77" s="41"/>
      <c r="K77" s="40"/>
      <c r="L77" s="40"/>
      <c r="M77" s="41"/>
      <c r="N77" s="40"/>
      <c r="O77" s="103"/>
      <c r="P77" s="103"/>
    </row>
    <row r="79" ht="12">
      <c r="A79" s="78" t="s">
        <v>74</v>
      </c>
    </row>
  </sheetData>
  <sheetProtection/>
  <mergeCells count="9">
    <mergeCell ref="N14:N15"/>
    <mergeCell ref="N51:N52"/>
    <mergeCell ref="O51:O52"/>
    <mergeCell ref="A9:P9"/>
    <mergeCell ref="A11:P11"/>
    <mergeCell ref="I14:I15"/>
    <mergeCell ref="L14:L15"/>
    <mergeCell ref="O14:O15"/>
    <mergeCell ref="P14:P15"/>
  </mergeCells>
  <printOptions/>
  <pageMargins left="0.6692913385826772" right="0.2755905511811024" top="0.2755905511811024" bottom="0.1968503937007874" header="0.5118110236220472" footer="0.5118110236220472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C.P.L.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DUFOUR Michelle</dc:creator>
  <cp:keywords/>
  <dc:description/>
  <cp:lastModifiedBy>Katty Granvilliers</cp:lastModifiedBy>
  <cp:lastPrinted>2021-12-07T08:37:18Z</cp:lastPrinted>
  <dcterms:created xsi:type="dcterms:W3CDTF">1998-04-20T13:58:19Z</dcterms:created>
  <dcterms:modified xsi:type="dcterms:W3CDTF">2021-12-20T13:56:27Z</dcterms:modified>
  <cp:category/>
  <cp:version/>
  <cp:contentType/>
  <cp:contentStatus/>
</cp:coreProperties>
</file>